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docProps/core.xml" ContentType="application/vnd.openxmlformats-package.core-properties+xml"/>
  <Default Extension="xml" ContentType="application/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alcChain.xml" ContentType="application/vnd.openxmlformats-officedocument.spreadsheetml.calcChain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autoCompressPictures="0"/>
  <bookViews>
    <workbookView xWindow="360" yWindow="100" windowWidth="17060" windowHeight="12220"/>
  </bookViews>
  <sheets>
    <sheet name="Sheet1" sheetId="1" r:id="rId1"/>
    <sheet name="Sheet2" sheetId="2" r:id="rId2"/>
    <sheet name="Sheet3" sheetId="3" r:id="rId3"/>
  </sheets>
  <calcPr calcId="130407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F15" i="1"/>
  <c r="G15"/>
  <c r="I15"/>
  <c r="F14"/>
  <c r="F13"/>
  <c r="F10"/>
  <c r="G10"/>
  <c r="I10"/>
  <c r="F9"/>
  <c r="G9"/>
  <c r="I9"/>
  <c r="F12"/>
  <c r="G12"/>
  <c r="I12"/>
  <c r="F8"/>
  <c r="G8"/>
  <c r="I8"/>
  <c r="G14"/>
  <c r="I14"/>
  <c r="G13"/>
  <c r="I13"/>
  <c r="K15"/>
  <c r="K14"/>
  <c r="K13"/>
  <c r="K9"/>
  <c r="K10"/>
</calcChain>
</file>

<file path=xl/sharedStrings.xml><?xml version="1.0" encoding="utf-8"?>
<sst xmlns="http://schemas.openxmlformats.org/spreadsheetml/2006/main" count="59" uniqueCount="45">
  <si>
    <t>Description</t>
  </si>
  <si>
    <t>Main Sextupol</t>
  </si>
  <si>
    <t>Quad. Cor.</t>
  </si>
  <si>
    <t>Skew-Quad. Cor.</t>
  </si>
  <si>
    <t>Skew-Sext. Cor.</t>
  </si>
  <si>
    <t>Magnetic</t>
  </si>
  <si>
    <t>Length</t>
  </si>
  <si>
    <t xml:space="preserve"> (m)</t>
  </si>
  <si>
    <t>Integral</t>
  </si>
  <si>
    <t xml:space="preserve"> TF</t>
  </si>
  <si>
    <t>Body</t>
  </si>
  <si>
    <t>TF</t>
  </si>
  <si>
    <t>(T/m^n)/A</t>
  </si>
  <si>
    <t>(T/m^n-1)/A</t>
  </si>
  <si>
    <t>Multipole</t>
  </si>
  <si>
    <t>B2</t>
  </si>
  <si>
    <t>B1</t>
  </si>
  <si>
    <t>Bn or An</t>
  </si>
  <si>
    <t>A1</t>
  </si>
  <si>
    <t>B3</t>
  </si>
  <si>
    <t>A3</t>
  </si>
  <si>
    <t>A2</t>
  </si>
  <si>
    <t>Element</t>
  </si>
  <si>
    <t>Max. I</t>
  </si>
  <si>
    <t>(A)</t>
  </si>
  <si>
    <t>Resulting</t>
  </si>
  <si>
    <t>Unit</t>
  </si>
  <si>
    <t>T/m</t>
  </si>
  <si>
    <t>T</t>
  </si>
  <si>
    <r>
      <t>T/m</t>
    </r>
    <r>
      <rPr>
        <vertAlign val="superscript"/>
        <sz val="11"/>
        <color theme="1"/>
        <rFont val="Calibri"/>
        <family val="2"/>
        <scheme val="minor"/>
      </rPr>
      <t>2</t>
    </r>
  </si>
  <si>
    <t>-</t>
  </si>
  <si>
    <t>mm</t>
  </si>
  <si>
    <t>mr</t>
  </si>
  <si>
    <t>Offset or</t>
  </si>
  <si>
    <t>Rotation</t>
  </si>
  <si>
    <t>Corrected</t>
  </si>
  <si>
    <t>Body TF*</t>
  </si>
  <si>
    <t>*Estimated effect from iron tube used for passive shielding</t>
  </si>
  <si>
    <t>Field or</t>
  </si>
  <si>
    <t>Gradient</t>
  </si>
  <si>
    <t>Scenario</t>
  </si>
  <si>
    <t>Skew-Dipole Cor.</t>
  </si>
  <si>
    <t>Dipole Cor.</t>
  </si>
  <si>
    <t>Main Quadrupole</t>
  </si>
  <si>
    <t xml:space="preserve">  ATF2 Upgrade Coil Design Status as of 14-November-2009,  B. Parker</t>
  </si>
</sst>
</file>

<file path=xl/styles.xml><?xml version="1.0" encoding="utf-8"?>
<styleSheet xmlns="http://schemas.openxmlformats.org/spreadsheetml/2006/main">
  <numFmts count="4">
    <numFmt numFmtId="176" formatCode="0.000"/>
    <numFmt numFmtId="177" formatCode="0.0000"/>
    <numFmt numFmtId="178" formatCode="0.000000"/>
    <numFmt numFmtId="179" formatCode="0.0"/>
  </numFmts>
  <fonts count="6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.5"/>
      <color indexed="8"/>
      <name val="Consolas"/>
      <family val="3"/>
    </font>
    <font>
      <sz val="6"/>
      <name val="ＭＳ Ｐゴシック"/>
      <charset val="128"/>
    </font>
    <font>
      <sz val="11"/>
      <color indexed="10"/>
      <name val="Calibri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left"/>
    </xf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0" xfId="0" applyBorder="1"/>
    <xf numFmtId="0" fontId="0" fillId="0" borderId="5" xfId="0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5" xfId="0" applyBorder="1" applyAlignment="1">
      <alignment horizontal="left"/>
    </xf>
    <xf numFmtId="176" fontId="0" fillId="0" borderId="0" xfId="0" applyNumberFormat="1" applyBorder="1" applyAlignment="1">
      <alignment horizontal="center"/>
    </xf>
    <xf numFmtId="178" fontId="0" fillId="0" borderId="0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177" fontId="0" fillId="0" borderId="0" xfId="0" applyNumberFormat="1" applyBorder="1" applyAlignment="1">
      <alignment horizontal="center"/>
    </xf>
    <xf numFmtId="179" fontId="0" fillId="0" borderId="0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6" xfId="0" applyBorder="1" applyAlignment="1">
      <alignment horizontal="left"/>
    </xf>
    <xf numFmtId="0" fontId="0" fillId="0" borderId="7" xfId="0" applyBorder="1"/>
    <xf numFmtId="0" fontId="0" fillId="0" borderId="8" xfId="0" applyBorder="1"/>
    <xf numFmtId="0" fontId="0" fillId="0" borderId="0" xfId="0" applyFill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</cellXfs>
  <cellStyles count="1">
    <cellStyle name="標準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B2:L19"/>
  <sheetViews>
    <sheetView tabSelected="1" workbookViewId="0">
      <selection activeCell="N26" sqref="N26"/>
    </sheetView>
  </sheetViews>
  <sheetFormatPr baseColWidth="12" defaultColWidth="8.83203125" defaultRowHeight="14"/>
  <cols>
    <col min="1" max="1" width="4.6640625" customWidth="1"/>
    <col min="2" max="2" width="16.1640625" style="1" customWidth="1"/>
    <col min="3" max="3" width="9.5" customWidth="1"/>
    <col min="4" max="4" width="9.33203125" customWidth="1"/>
    <col min="5" max="5" width="11.6640625" customWidth="1"/>
    <col min="6" max="6" width="12" customWidth="1"/>
    <col min="7" max="7" width="12.1640625" customWidth="1"/>
    <col min="8" max="8" width="10.5" customWidth="1"/>
    <col min="9" max="9" width="10.6640625" customWidth="1"/>
    <col min="10" max="10" width="5.5" customWidth="1"/>
    <col min="11" max="11" width="10" customWidth="1"/>
    <col min="12" max="12" width="5.6640625" customWidth="1"/>
    <col min="13" max="13" width="5" customWidth="1"/>
  </cols>
  <sheetData>
    <row r="2" spans="2:12" ht="15">
      <c r="B2" s="2" t="s">
        <v>44</v>
      </c>
      <c r="C2" s="3"/>
      <c r="D2" s="3"/>
      <c r="E2" s="3"/>
      <c r="F2" s="3"/>
      <c r="G2" s="3"/>
      <c r="H2" s="3"/>
      <c r="I2" s="3"/>
      <c r="J2" s="3"/>
      <c r="K2" s="3"/>
      <c r="L2" s="4"/>
    </row>
    <row r="3" spans="2:12">
      <c r="B3" s="5"/>
      <c r="C3" s="6"/>
      <c r="D3" s="6"/>
      <c r="E3" s="6"/>
      <c r="F3" s="6"/>
      <c r="G3" s="6"/>
      <c r="H3" s="6"/>
      <c r="I3" s="6"/>
      <c r="J3" s="6"/>
      <c r="K3" s="6"/>
      <c r="L3" s="7"/>
    </row>
    <row r="4" spans="2:12">
      <c r="B4" s="5" t="s">
        <v>22</v>
      </c>
      <c r="C4" s="8" t="s">
        <v>14</v>
      </c>
      <c r="D4" s="8" t="s">
        <v>5</v>
      </c>
      <c r="E4" s="8" t="s">
        <v>8</v>
      </c>
      <c r="F4" s="8" t="s">
        <v>10</v>
      </c>
      <c r="G4" s="8" t="s">
        <v>35</v>
      </c>
      <c r="H4" s="8" t="s">
        <v>23</v>
      </c>
      <c r="I4" s="8" t="s">
        <v>25</v>
      </c>
      <c r="J4" s="6"/>
      <c r="K4" s="8" t="s">
        <v>25</v>
      </c>
      <c r="L4" s="7"/>
    </row>
    <row r="5" spans="2:12" ht="15">
      <c r="B5" s="5" t="s">
        <v>0</v>
      </c>
      <c r="C5" s="6"/>
      <c r="D5" s="8" t="s">
        <v>6</v>
      </c>
      <c r="E5" s="8" t="s">
        <v>9</v>
      </c>
      <c r="F5" s="8" t="s">
        <v>11</v>
      </c>
      <c r="G5" s="8" t="s">
        <v>36</v>
      </c>
      <c r="H5" s="21" t="s">
        <v>40</v>
      </c>
      <c r="I5" s="8" t="s">
        <v>38</v>
      </c>
      <c r="J5" s="6"/>
      <c r="K5" s="8" t="s">
        <v>33</v>
      </c>
      <c r="L5" s="7"/>
    </row>
    <row r="6" spans="2:12">
      <c r="B6" s="5"/>
      <c r="C6" s="8" t="s">
        <v>17</v>
      </c>
      <c r="D6" s="8" t="s">
        <v>7</v>
      </c>
      <c r="E6" s="8" t="s">
        <v>13</v>
      </c>
      <c r="F6" s="8" t="s">
        <v>12</v>
      </c>
      <c r="G6" s="8" t="s">
        <v>12</v>
      </c>
      <c r="H6" s="8" t="s">
        <v>24</v>
      </c>
      <c r="I6" s="20" t="s">
        <v>39</v>
      </c>
      <c r="J6" s="6"/>
      <c r="K6" s="8" t="s">
        <v>34</v>
      </c>
      <c r="L6" s="7"/>
    </row>
    <row r="7" spans="2:12">
      <c r="B7" s="5"/>
      <c r="C7" s="6"/>
      <c r="D7" s="6"/>
      <c r="E7" s="6"/>
      <c r="F7" s="6"/>
      <c r="G7" s="6"/>
      <c r="H7" s="6"/>
      <c r="I7" s="6"/>
      <c r="J7" s="9" t="s">
        <v>26</v>
      </c>
      <c r="K7" s="6"/>
      <c r="L7" s="10" t="s">
        <v>26</v>
      </c>
    </row>
    <row r="8" spans="2:12">
      <c r="B8" s="5" t="s">
        <v>43</v>
      </c>
      <c r="C8" s="8" t="s">
        <v>15</v>
      </c>
      <c r="D8" s="11">
        <v>0.47</v>
      </c>
      <c r="E8" s="12">
        <v>2.68335E-2</v>
      </c>
      <c r="F8" s="12">
        <f>E8/D8</f>
        <v>5.7092553191489363E-2</v>
      </c>
      <c r="G8" s="12">
        <f>F8*1.02</f>
        <v>5.8234404255319151E-2</v>
      </c>
      <c r="H8" s="8">
        <v>275</v>
      </c>
      <c r="I8" s="13">
        <f>G8*H8</f>
        <v>16.014461170212765</v>
      </c>
      <c r="J8" s="6" t="s">
        <v>27</v>
      </c>
      <c r="K8" s="8" t="s">
        <v>30</v>
      </c>
      <c r="L8" s="7" t="s">
        <v>30</v>
      </c>
    </row>
    <row r="9" spans="2:12">
      <c r="B9" s="5" t="s">
        <v>42</v>
      </c>
      <c r="C9" s="8" t="s">
        <v>16</v>
      </c>
      <c r="D9" s="11">
        <v>0.47</v>
      </c>
      <c r="E9" s="12">
        <v>3.5233299999999998E-4</v>
      </c>
      <c r="F9" s="12">
        <f t="shared" ref="F9:F10" si="0">E9/D9</f>
        <v>7.4964468085106384E-4</v>
      </c>
      <c r="G9" s="12">
        <f>F9*1.04</f>
        <v>7.7963046808510639E-4</v>
      </c>
      <c r="H9" s="8">
        <v>20</v>
      </c>
      <c r="I9" s="14">
        <f t="shared" ref="I9:I10" si="1">G9*H9</f>
        <v>1.5592609361702127E-2</v>
      </c>
      <c r="J9" s="6" t="s">
        <v>28</v>
      </c>
      <c r="K9" s="15">
        <f>I9/I8*1000</f>
        <v>0.97365807041355279</v>
      </c>
      <c r="L9" s="7" t="s">
        <v>31</v>
      </c>
    </row>
    <row r="10" spans="2:12">
      <c r="B10" s="5" t="s">
        <v>41</v>
      </c>
      <c r="C10" s="8" t="s">
        <v>18</v>
      </c>
      <c r="D10" s="11">
        <v>0.47</v>
      </c>
      <c r="E10" s="12">
        <v>3.4854900000000003E-4</v>
      </c>
      <c r="F10" s="12">
        <f t="shared" si="0"/>
        <v>7.4159361702127666E-4</v>
      </c>
      <c r="G10" s="12">
        <f>F10*1.04</f>
        <v>7.7125736170212779E-4</v>
      </c>
      <c r="H10" s="8">
        <v>20</v>
      </c>
      <c r="I10" s="14">
        <f t="shared" si="1"/>
        <v>1.5425147234042556E-2</v>
      </c>
      <c r="J10" s="6" t="s">
        <v>28</v>
      </c>
      <c r="K10" s="15">
        <f>I10/I8*1000</f>
        <v>0.96320113865171153</v>
      </c>
      <c r="L10" s="7" t="s">
        <v>31</v>
      </c>
    </row>
    <row r="11" spans="2:12">
      <c r="B11" s="5"/>
      <c r="C11" s="8"/>
      <c r="D11" s="8"/>
      <c r="E11" s="12"/>
      <c r="F11" s="12"/>
      <c r="G11" s="12"/>
      <c r="H11" s="8"/>
      <c r="I11" s="8"/>
      <c r="J11" s="6"/>
      <c r="K11" s="8"/>
      <c r="L11" s="7"/>
    </row>
    <row r="12" spans="2:12" ht="16">
      <c r="B12" s="5" t="s">
        <v>1</v>
      </c>
      <c r="C12" s="8" t="s">
        <v>19</v>
      </c>
      <c r="D12" s="11">
        <v>0.23899999999999999</v>
      </c>
      <c r="E12" s="12">
        <v>0.202684</v>
      </c>
      <c r="F12" s="12">
        <f>E12/D12</f>
        <v>0.84805020920502094</v>
      </c>
      <c r="G12" s="12">
        <f>F12</f>
        <v>0.84805020920502094</v>
      </c>
      <c r="H12" s="22">
        <v>140</v>
      </c>
      <c r="I12" s="13">
        <f t="shared" ref="I12:I15" si="2">G12*H12</f>
        <v>118.72702928870294</v>
      </c>
      <c r="J12" s="6" t="s">
        <v>29</v>
      </c>
      <c r="K12" s="8" t="s">
        <v>30</v>
      </c>
      <c r="L12" s="7" t="s">
        <v>30</v>
      </c>
    </row>
    <row r="13" spans="2:12" ht="16">
      <c r="B13" s="5" t="s">
        <v>4</v>
      </c>
      <c r="C13" s="8" t="s">
        <v>20</v>
      </c>
      <c r="D13" s="11">
        <v>0.23899999999999999</v>
      </c>
      <c r="E13" s="12">
        <v>0.19379199999999999</v>
      </c>
      <c r="F13" s="12">
        <f t="shared" ref="F13:F15" si="3">E13/D13</f>
        <v>0.81084518828451879</v>
      </c>
      <c r="G13" s="12">
        <f t="shared" ref="G13:G15" si="4">F13</f>
        <v>0.81084518828451879</v>
      </c>
      <c r="H13" s="8">
        <v>20</v>
      </c>
      <c r="I13" s="11">
        <f t="shared" si="2"/>
        <v>16.216903765690375</v>
      </c>
      <c r="J13" s="6" t="s">
        <v>29</v>
      </c>
      <c r="K13" s="16">
        <f>ATAN(I13/I12)*1000</f>
        <v>135.74976348492584</v>
      </c>
      <c r="L13" s="7" t="s">
        <v>32</v>
      </c>
    </row>
    <row r="14" spans="2:12">
      <c r="B14" s="5" t="s">
        <v>2</v>
      </c>
      <c r="C14" s="8" t="s">
        <v>15</v>
      </c>
      <c r="D14" s="11">
        <v>0.23899999999999999</v>
      </c>
      <c r="E14" s="12">
        <v>6.1716899999999996E-3</v>
      </c>
      <c r="F14" s="12">
        <f t="shared" si="3"/>
        <v>2.5822970711297071E-2</v>
      </c>
      <c r="G14" s="12">
        <f t="shared" si="4"/>
        <v>2.5822970711297071E-2</v>
      </c>
      <c r="H14" s="8">
        <v>20</v>
      </c>
      <c r="I14" s="11">
        <f t="shared" si="2"/>
        <v>0.51645941422594144</v>
      </c>
      <c r="J14" s="6" t="s">
        <v>27</v>
      </c>
      <c r="K14" s="15">
        <f>I14/I12*1000</f>
        <v>4.3499733575417885</v>
      </c>
      <c r="L14" s="7" t="s">
        <v>31</v>
      </c>
    </row>
    <row r="15" spans="2:12">
      <c r="B15" s="5" t="s">
        <v>3</v>
      </c>
      <c r="C15" s="8" t="s">
        <v>21</v>
      </c>
      <c r="D15" s="11">
        <v>0.23899999999999999</v>
      </c>
      <c r="E15" s="12">
        <v>5.8835900000000002E-3</v>
      </c>
      <c r="F15" s="12">
        <f t="shared" si="3"/>
        <v>2.4617531380753139E-2</v>
      </c>
      <c r="G15" s="12">
        <f t="shared" si="4"/>
        <v>2.4617531380753139E-2</v>
      </c>
      <c r="H15" s="8">
        <v>20</v>
      </c>
      <c r="I15" s="11">
        <f t="shared" si="2"/>
        <v>0.49235062761506276</v>
      </c>
      <c r="J15" s="6" t="s">
        <v>27</v>
      </c>
      <c r="K15" s="15">
        <f>I15/I12*1000</f>
        <v>4.146912717051455</v>
      </c>
      <c r="L15" s="7" t="s">
        <v>31</v>
      </c>
    </row>
    <row r="16" spans="2:12">
      <c r="B16" s="5"/>
      <c r="C16" s="6"/>
      <c r="D16" s="6"/>
      <c r="E16" s="6"/>
      <c r="F16" s="6"/>
      <c r="G16" s="6"/>
      <c r="H16" s="6"/>
      <c r="I16" s="6"/>
      <c r="J16" s="6"/>
      <c r="K16" s="6"/>
      <c r="L16" s="7"/>
    </row>
    <row r="17" spans="2:12">
      <c r="B17" s="17" t="s">
        <v>37</v>
      </c>
      <c r="C17" s="18"/>
      <c r="D17" s="18"/>
      <c r="E17" s="18"/>
      <c r="F17" s="18"/>
      <c r="G17" s="18"/>
      <c r="H17" s="18"/>
      <c r="I17" s="18"/>
      <c r="J17" s="18"/>
      <c r="K17" s="18"/>
      <c r="L17" s="19"/>
    </row>
    <row r="19" spans="2:12">
      <c r="G19" s="8"/>
    </row>
  </sheetData>
  <sheetCalcPr fullCalcOnLoad="1"/>
  <phoneticPr fontId="4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"/>
  <sheetViews>
    <sheetView workbookViewId="0"/>
  </sheetViews>
  <sheetFormatPr baseColWidth="12" defaultColWidth="8.83203125" defaultRowHeight="14"/>
  <sheetData/>
  <sheetCalcPr fullCalcOnLoad="1"/>
  <phoneticPr fontId="4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"/>
  <sheetViews>
    <sheetView workbookViewId="0"/>
  </sheetViews>
  <sheetFormatPr baseColWidth="12" defaultColWidth="8.83203125" defaultRowHeight="14"/>
  <sheetData/>
  <sheetCalcPr fullCalcOnLoad="1"/>
  <phoneticPr fontId="4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Brookhaven National Laboratory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Brett Parker</dc:creator>
  <cp:lastModifiedBy>田内 利明</cp:lastModifiedBy>
  <cp:lastPrinted>2009-10-27T20:05:18Z</cp:lastPrinted>
  <dcterms:created xsi:type="dcterms:W3CDTF">2009-10-27T19:13:11Z</dcterms:created>
  <dcterms:modified xsi:type="dcterms:W3CDTF">2009-11-18T06:28:20Z</dcterms:modified>
</cp:coreProperties>
</file>