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stfc365-my.sharepoint.com/personal/peter_mcintosh_stfc_ac_uk/Documents/Documents/ILC WP3 CC/WP3 Down-Selection Prep Mtg - Nov 2022/"/>
    </mc:Choice>
  </mc:AlternateContent>
  <xr:revisionPtr revIDLastSave="11" documentId="14_{D15919F5-8927-4BD3-AE13-C8DD4F845005}" xr6:coauthVersionLast="47" xr6:coauthVersionMax="47" xr10:uidLastSave="{D0645102-E151-4542-B1A1-F12EE20034FD}"/>
  <bookViews>
    <workbookView xWindow="-110" yWindow="-110" windowWidth="19420" windowHeight="10420" firstSheet="3" activeTab="3" xr2:uid="{00000000-000D-0000-FFFF-FFFF00000000}"/>
  </bookViews>
  <sheets>
    <sheet name="Specification" sheetId="1" r:id="rId1"/>
    <sheet name="CC Development Plan" sheetId="3" r:id="rId2"/>
    <sheet name="R&amp;D Plan" sheetId="2" r:id="rId3"/>
    <sheet name="Cavity Parameters" sheetId="4" r:id="rId4"/>
    <sheet name="Multipole Parameters (HL-LHC)" sheetId="5" r:id="rId5"/>
    <sheet name="IP Interface Schematic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1" l="1"/>
  <c r="D7" i="1"/>
  <c r="B7" i="1"/>
</calcChain>
</file>

<file path=xl/sharedStrings.xml><?xml version="1.0" encoding="utf-8"?>
<sst xmlns="http://schemas.openxmlformats.org/spreadsheetml/2006/main" count="376" uniqueCount="289">
  <si>
    <t>Parameter</t>
  </si>
  <si>
    <t>Crossing Angle (mrad)</t>
  </si>
  <si>
    <t>Installation site (m from IP)</t>
  </si>
  <si>
    <t>RF Repetition Rate (Hz)</t>
  </si>
  <si>
    <t>Bunch Spacing (ns)</t>
  </si>
  <si>
    <t>Operating Temp (K)</t>
  </si>
  <si>
    <t>Cavity Frequency (GHz)</t>
  </si>
  <si>
    <t>Total Kick Voltage (MV)</t>
  </si>
  <si>
    <t>Relative RF Phase Jitter (deg rms)</t>
  </si>
  <si>
    <t>Beam Energy (GeV) e-</t>
  </si>
  <si>
    <t>Bunch Train Length (ms)</t>
  </si>
  <si>
    <t>Beam current (mA)</t>
  </si>
  <si>
    <t>Cavity bandwidth (Hz)</t>
  </si>
  <si>
    <t>Input power (kW)</t>
  </si>
  <si>
    <t>Cavity dynamic load (W)</t>
  </si>
  <si>
    <t>Cryomodule static load (W)</t>
  </si>
  <si>
    <t>Qext</t>
  </si>
  <si>
    <t>MS-0</t>
  </si>
  <si>
    <t>Set CC design specification</t>
  </si>
  <si>
    <t>T0 + 3m</t>
  </si>
  <si>
    <t>MS-1</t>
  </si>
  <si>
    <t>Cavity EM design optimisation</t>
  </si>
  <si>
    <t>T0 + 18m</t>
  </si>
  <si>
    <t>MS-2</t>
  </si>
  <si>
    <t>Coupler EM design optimisation (i.e. LOM, SOM and HOM)</t>
  </si>
  <si>
    <t>MS-3</t>
  </si>
  <si>
    <t>Dressed cavity mechanical design with tuner (concept)</t>
  </si>
  <si>
    <t>MS-4</t>
  </si>
  <si>
    <t>Prelim cavity down-selection process (2off) - Agreed</t>
  </si>
  <si>
    <t>Decision 1</t>
  </si>
  <si>
    <t>Milestone</t>
  </si>
  <si>
    <t>Activity</t>
  </si>
  <si>
    <t>When?</t>
  </si>
  <si>
    <t>Duration (Months)?</t>
  </si>
  <si>
    <t>Assumptions</t>
  </si>
  <si>
    <t>Ref:</t>
  </si>
  <si>
    <r>
      <t xml:space="preserve">1 </t>
    </r>
    <r>
      <rPr>
        <sz val="11"/>
        <color theme="1"/>
        <rFont val="Calibri"/>
        <family val="2"/>
        <scheme val="minor"/>
      </rPr>
      <t>CERN-ESU-004, Physics Briefing Book
Input for the European Strategy for Particle Physics Update 2020, p168</t>
    </r>
  </si>
  <si>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ILC250 accelerator, Shin Michizonono for US Snowmass AF-EF-meeting, June 2020, p6</t>
    </r>
  </si>
  <si>
    <r>
      <t xml:space="preserve">1 TeV CoM Spec </t>
    </r>
    <r>
      <rPr>
        <vertAlign val="superscript"/>
        <sz val="11"/>
        <color theme="1"/>
        <rFont val="Calibri"/>
        <family val="2"/>
        <scheme val="minor"/>
      </rPr>
      <t>2</t>
    </r>
  </si>
  <si>
    <t>What do we set as T0 (23/3)?</t>
  </si>
  <si>
    <t>Longitudinal impedance threshold (Ohm)</t>
  </si>
  <si>
    <t>Microphonic effects, cryogenics?</t>
  </si>
  <si>
    <t>Active positioning expected, tolerance (X,Y) - 2mm indicated?</t>
  </si>
  <si>
    <t>Multipole effects for CC (May take some time if not already available)</t>
  </si>
  <si>
    <t>Engineering design report during Pre-Lab, conceptual design, assign resources, include in WBS (resources to clarify)</t>
  </si>
  <si>
    <t>Notes</t>
  </si>
  <si>
    <t>Beam-cavity jitter (fs rms)</t>
  </si>
  <si>
    <t>Cavity-cavity jitter (rms) at arrival time, need to quantify re: frequency contributon, likely continuous?</t>
  </si>
  <si>
    <t>Will be cavity specific</t>
  </si>
  <si>
    <t>Cavity aperture (H and V) (mm)</t>
  </si>
  <si>
    <t>Beam-loading expected to be low - BDS team</t>
  </si>
  <si>
    <t>Are there any driving implications, likely to be cavity specific?</t>
  </si>
  <si>
    <t>Any guidance on this for CM development?</t>
  </si>
  <si>
    <t>Multipacting assessment</t>
  </si>
  <si>
    <t>Who?</t>
  </si>
  <si>
    <t>All CC groups, plus BDS/MDI/SRF input</t>
  </si>
  <si>
    <t>All CC groups</t>
  </si>
  <si>
    <t>All CC groups, plus BDS/MDI/SRF input, plus external reviewers</t>
  </si>
  <si>
    <t>MS-5</t>
  </si>
  <si>
    <t>Input coupler design and prototype validation</t>
  </si>
  <si>
    <t>T0 + 36m</t>
  </si>
  <si>
    <t>MS-6</t>
  </si>
  <si>
    <t>High power validation of prototype cavity?</t>
  </si>
  <si>
    <t>MS-7</t>
  </si>
  <si>
    <t>Integrated 'dressed' cavity optimisation</t>
  </si>
  <si>
    <t>MS-8</t>
  </si>
  <si>
    <t>Final Cavity down-selection (choose final solution)? Include input coupler Agreed</t>
  </si>
  <si>
    <t>Decision 2</t>
  </si>
  <si>
    <t>MS-9</t>
  </si>
  <si>
    <t>Preliminary Crab CM design - confirm integration with beam-line specification</t>
  </si>
  <si>
    <t>T0 + 48m</t>
  </si>
  <si>
    <t>MS-10</t>
  </si>
  <si>
    <t xml:space="preserve">Final CM engineering design prior to production </t>
  </si>
  <si>
    <t>T0 + 60m</t>
  </si>
  <si>
    <t>MS-11</t>
  </si>
  <si>
    <t>CM assembly design</t>
  </si>
  <si>
    <t>MS-12</t>
  </si>
  <si>
    <t>CM assembly tooling development</t>
  </si>
  <si>
    <t>MS-13</t>
  </si>
  <si>
    <t>Design of CC pCM transport cage and shock damper</t>
  </si>
  <si>
    <t>MS-14</t>
  </si>
  <si>
    <t>CC production, including cavities w/He tank + mag. shield for CM, high-pressure gas regulation, EP/HT/Clean work, including VT</t>
  </si>
  <si>
    <t>T0 + 78m</t>
  </si>
  <si>
    <t>MS-15</t>
  </si>
  <si>
    <t>Coupler production including preparation/RF processing readiness (excluding klystron, baking furnace, clean room)</t>
  </si>
  <si>
    <t>MS-16</t>
  </si>
  <si>
    <t>CM production including High-pressure-gas formality, vacuum vessel, cold-mass (cavity-string, coupler/tuner, SCM, etc.)</t>
  </si>
  <si>
    <t>MS-17</t>
  </si>
  <si>
    <t>Manufacture of  CC pCM transport cage and shock damper system</t>
  </si>
  <si>
    <t>MS-18</t>
  </si>
  <si>
    <t xml:space="preserve">Prototype CM (pCM) assembly </t>
  </si>
  <si>
    <t>MS-19</t>
  </si>
  <si>
    <t>Acceptance verification of integrated CM</t>
  </si>
  <si>
    <t>MS-20</t>
  </si>
  <si>
    <t>High power test of prototype CM</t>
  </si>
  <si>
    <t>T0 + 91m</t>
  </si>
  <si>
    <t>MS-21</t>
  </si>
  <si>
    <t>RF synchronisation of integrated 2-cavity CM cavities</t>
  </si>
  <si>
    <t>MS-22</t>
  </si>
  <si>
    <t>Transportation validation (ship trans-atlantic and retest)</t>
  </si>
  <si>
    <t>Pre-Lab Phase</t>
  </si>
  <si>
    <t>Tmescale</t>
  </si>
  <si>
    <t>Q1</t>
  </si>
  <si>
    <t>Q2</t>
  </si>
  <si>
    <t>Q3</t>
  </si>
  <si>
    <t>Q4</t>
  </si>
  <si>
    <t>Set CC specifications</t>
  </si>
  <si>
    <t>R&amp;D Plan</t>
  </si>
  <si>
    <t>Bare cavity EM design parameters</t>
  </si>
  <si>
    <t>Engineering Design Report to be completed</t>
  </si>
  <si>
    <t>2022 (Yr 1)</t>
  </si>
  <si>
    <t>2023 (Yr 2)</t>
  </si>
  <si>
    <t>2024 (Yr 3)</t>
  </si>
  <si>
    <t>Infratsruture, how incorporate (funding and staffing resource)? May need some indications from collaborators (even small expectations can be clarified)</t>
  </si>
  <si>
    <t>Clarification needed:</t>
  </si>
  <si>
    <t>3.5 (for 2% luminosity drop)</t>
  </si>
  <si>
    <t>49 (for 2% luminosity drop)</t>
  </si>
  <si>
    <t>Timing Jitter (fs rms)</t>
  </si>
  <si>
    <t>Horizontal beam-pipe separation (m)</t>
  </si>
  <si>
    <t>Beam size at CC location (X, Y,Z) (mm,um,um)</t>
  </si>
  <si>
    <t>0.97, 66, 300</t>
  </si>
  <si>
    <t>0.35, 7.4 (for 2% luminosity drop)</t>
  </si>
  <si>
    <t>Cavity alignment tolerance (x, y) (mm)</t>
  </si>
  <si>
    <t>5.2 (for 2% luminosity drop)</t>
  </si>
  <si>
    <t>HOM coupler development</t>
  </si>
  <si>
    <t xml:space="preserve">Hom damped cavity parameters </t>
  </si>
  <si>
    <t>Mechanical design</t>
  </si>
  <si>
    <t>T0 + 9m</t>
  </si>
  <si>
    <t>Tuning solution and pressure analysis</t>
  </si>
  <si>
    <t>What tolerance is anticipated - Not so tight - Okugi-san 25/5</t>
  </si>
  <si>
    <t>Likely to be cavity specific - strongly depend on cavity field distribution - Okugi-san 25/5</t>
  </si>
  <si>
    <t>Any constraints expected - BDS team - same as Row27?</t>
  </si>
  <si>
    <t>Amplitude regulation/cavity (% rms)</t>
  </si>
  <si>
    <t>Cavity field rotation tolerance/cavity (mrad rms)</t>
  </si>
  <si>
    <t>Beam tilt tolerance (H and V) (mrad rms and urad rms)</t>
  </si>
  <si>
    <t>23200, 15400</t>
  </si>
  <si>
    <t>Beta function at CC location (X, Y) (m,m)</t>
  </si>
  <si>
    <t>T0 + 15m</t>
  </si>
  <si>
    <t>1st Workshop review of various design options (cavity, HOMs, couplers)</t>
  </si>
  <si>
    <t>2nd Workshop review of various design options (cavity, HOMs, couplers, multipacting, tuning)</t>
  </si>
  <si>
    <r>
      <t xml:space="preserve">0.1967 (centre) </t>
    </r>
    <r>
      <rPr>
        <sz val="11"/>
        <color theme="1"/>
        <rFont val="Calibri"/>
        <family val="2"/>
      </rPr>
      <t>±0.0266 (each end of installation length)</t>
    </r>
  </si>
  <si>
    <t>Minimum CC beam-pipe aperture size  (mm)</t>
  </si>
  <si>
    <t>Minimum Exraction beam-pipe aperture size  (mm)</t>
  </si>
  <si>
    <t>Any other BDS specific impact - BDS team - Wakefield assessments undeway using GdfidL output</t>
  </si>
  <si>
    <t>Trasverse impedance threshold (MOhm/m) (X,Y)</t>
  </si>
  <si>
    <t>48.8, 61.7</t>
  </si>
  <si>
    <t>Units</t>
  </si>
  <si>
    <t>GHz</t>
  </si>
  <si>
    <t>mT/(MV/m)</t>
  </si>
  <si>
    <t>Ω</t>
  </si>
  <si>
    <t>MV</t>
  </si>
  <si>
    <t>MV/m</t>
  </si>
  <si>
    <t>mT</t>
  </si>
  <si>
    <t>mm</t>
  </si>
  <si>
    <t>kHz</t>
  </si>
  <si>
    <t>kW</t>
  </si>
  <si>
    <r>
      <t>Ω</t>
    </r>
    <r>
      <rPr>
        <vertAlign val="superscript"/>
        <sz val="12"/>
        <color theme="1"/>
        <rFont val="Calibri"/>
        <family val="2"/>
        <scheme val="minor"/>
      </rPr>
      <t>2</t>
    </r>
  </si>
  <si>
    <t>J</t>
  </si>
  <si>
    <t>V/pC/m</t>
  </si>
  <si>
    <r>
      <t>E</t>
    </r>
    <r>
      <rPr>
        <vertAlign val="subscript"/>
        <sz val="12"/>
        <color theme="1"/>
        <rFont val="Calibri"/>
        <family val="2"/>
      </rPr>
      <t>p</t>
    </r>
    <r>
      <rPr>
        <sz val="12"/>
        <color theme="1"/>
        <rFont val="Calibri"/>
        <family val="2"/>
      </rPr>
      <t>/</t>
    </r>
    <r>
      <rPr>
        <i/>
        <sz val="12"/>
        <color theme="1"/>
        <rFont val="Calibri"/>
        <family val="2"/>
      </rPr>
      <t>E</t>
    </r>
    <r>
      <rPr>
        <vertAlign val="subscript"/>
        <sz val="12"/>
        <color theme="1"/>
        <rFont val="Calibri"/>
        <family val="2"/>
      </rPr>
      <t>t</t>
    </r>
    <r>
      <rPr>
        <vertAlign val="superscript"/>
        <sz val="12"/>
        <color theme="1"/>
        <rFont val="Calibri"/>
        <family val="2"/>
      </rPr>
      <t>*</t>
    </r>
  </si>
  <si>
    <r>
      <t>FPC Q</t>
    </r>
    <r>
      <rPr>
        <vertAlign val="subscript"/>
        <sz val="12"/>
        <color theme="1"/>
        <rFont val="Calibri"/>
        <family val="2"/>
      </rPr>
      <t>L</t>
    </r>
  </si>
  <si>
    <r>
      <t>Horizontal Kick Factor k</t>
    </r>
    <r>
      <rPr>
        <vertAlign val="subscript"/>
        <sz val="12"/>
        <color theme="1"/>
        <rFont val="Calibri"/>
        <family val="2"/>
      </rPr>
      <t>x</t>
    </r>
  </si>
  <si>
    <r>
      <t>Vertical Kick Factor k</t>
    </r>
    <r>
      <rPr>
        <vertAlign val="subscript"/>
        <sz val="12"/>
        <color theme="1"/>
        <rFont val="Calibri"/>
        <family val="2"/>
      </rPr>
      <t>y</t>
    </r>
  </si>
  <si>
    <t>a2</t>
  </si>
  <si>
    <t>a3</t>
  </si>
  <si>
    <t>a4</t>
  </si>
  <si>
    <t>a5</t>
  </si>
  <si>
    <t>a6</t>
  </si>
  <si>
    <t>Im</t>
  </si>
  <si>
    <t>Re</t>
  </si>
  <si>
    <t>b2</t>
  </si>
  <si>
    <t>b3</t>
  </si>
  <si>
    <t>b4</t>
  </si>
  <si>
    <t>b5</t>
  </si>
  <si>
    <t>b6</t>
  </si>
  <si>
    <t>DQW</t>
  </si>
  <si>
    <t>RFD</t>
  </si>
  <si>
    <r>
      <t>mT/m</t>
    </r>
    <r>
      <rPr>
        <vertAlign val="superscript"/>
        <sz val="11"/>
        <color theme="1"/>
        <rFont val="Calibri"/>
        <family val="2"/>
        <scheme val="minor"/>
      </rPr>
      <t>n-2</t>
    </r>
  </si>
  <si>
    <t>N/A</t>
  </si>
  <si>
    <t>Ref: R Calaga (CERN) 13/12/21</t>
  </si>
  <si>
    <t>Max Ep (MV/m)</t>
  </si>
  <si>
    <t>Max Bp (mT)</t>
  </si>
  <si>
    <t>As agreed during Design review workshop #1 8/12/21</t>
  </si>
  <si>
    <t>As agreed during Design review workshop #1 8/12/22</t>
  </si>
  <si>
    <t xml:space="preserve">CC System operation </t>
  </si>
  <si>
    <t>As agreed during Design Review Workshop 8/12/21</t>
  </si>
  <si>
    <t>As requested during Design Review Workshop 8/12/21</t>
  </si>
  <si>
    <t>HOM impedance (Longitudinal)</t>
  </si>
  <si>
    <t>MΩ</t>
  </si>
  <si>
    <t>HOM impedance (Transverse)</t>
  </si>
  <si>
    <t>MΩ/m</t>
  </si>
  <si>
    <t>Decision 1 - cavity shape, HOMs, couplers, multipacting, tuning, pressure stability, fabrication (2 cavities chosen)</t>
  </si>
  <si>
    <t>T0 + 54m</t>
  </si>
  <si>
    <t>T0 + 72m</t>
  </si>
  <si>
    <t>T0 + 79m</t>
  </si>
  <si>
    <t>T0 + 83m</t>
  </si>
  <si>
    <t>T0 + 86m</t>
  </si>
  <si>
    <t>Decision 2 - Prototype cavity manufacture  and ancillaries (couplers (FPC and HOMs) and tuner) and high power test (1 cavity chosen)</t>
  </si>
  <si>
    <t>assume CW-mode operation</t>
  </si>
  <si>
    <r>
      <t>10Hz Upgrade</t>
    </r>
    <r>
      <rPr>
        <b/>
        <vertAlign val="superscript"/>
        <sz val="11"/>
        <color theme="1"/>
        <rFont val="Calibri"/>
        <family val="2"/>
        <scheme val="minor"/>
      </rPr>
      <t>1,2</t>
    </r>
  </si>
  <si>
    <t>Total No. of cavities</t>
  </si>
  <si>
    <t>Nomenclature</t>
  </si>
  <si>
    <t>&gt;25 (same as FD magnets)</t>
  </si>
  <si>
    <t>Updated by Yokoya-san 19/5/21</t>
  </si>
  <si>
    <t>Updated by Okugi-san 6/8/21</t>
  </si>
  <si>
    <t>What is the stability anticipated for the applied kick voltage - Okugi-san 25/5/21</t>
  </si>
  <si>
    <t>Clarify approach to define threshold - Not so tight, need time distribution of wakefield - Okugi-san 25/5/21</t>
  </si>
  <si>
    <t>G Burt development paper as issued to WP3 team on 8/8/21</t>
  </si>
  <si>
    <t>Okugi-san 25/5/21</t>
  </si>
  <si>
    <t>Okugi-san confirmed for both injection/extraction beamlines 6/8/21</t>
  </si>
  <si>
    <t>What collision volumes are anticipated - Okugi-san 25/5/21</t>
  </si>
  <si>
    <t>Okugi-san 28/6/21, confirmed again by Okugi-san 6/8/21</t>
  </si>
  <si>
    <r>
      <t xml:space="preserve">Clarify expectation re:photon load anticipated - Okugi-san 25/5
</t>
    </r>
    <r>
      <rPr>
        <sz val="11"/>
        <color theme="1"/>
        <rFont val="Calibri"/>
        <family val="2"/>
        <scheme val="minor"/>
      </rPr>
      <t>Design review workshop #1 8/12/21 concluded that 25mm minimum is more reaslistic specifically for the horizontal plane, most particularly for the 500GeV CoM specs
10sigma sims presented at joint-BDS meeting indicates increased aperture required 16/2/22</t>
    </r>
  </si>
  <si>
    <r>
      <t>E</t>
    </r>
    <r>
      <rPr>
        <vertAlign val="subscript"/>
        <sz val="12"/>
        <color theme="1"/>
        <rFont val="Calibri"/>
        <family val="2"/>
        <scheme val="minor"/>
      </rPr>
      <t>t</t>
    </r>
    <r>
      <rPr>
        <sz val="12"/>
        <color theme="1"/>
        <rFont val="Calibri"/>
        <family val="2"/>
        <scheme val="minor"/>
      </rPr>
      <t xml:space="preserve"> - clarify eqtn (JD)</t>
    </r>
  </si>
  <si>
    <t>Operating frequency</t>
  </si>
  <si>
    <t>SOM</t>
  </si>
  <si>
    <r>
      <t>1</t>
    </r>
    <r>
      <rPr>
        <vertAlign val="superscript"/>
        <sz val="12"/>
        <color theme="1"/>
        <rFont val="Calibri"/>
        <family val="2"/>
      </rPr>
      <t>st</t>
    </r>
    <r>
      <rPr>
        <sz val="12"/>
        <color theme="1"/>
        <rFont val="Calibri"/>
        <family val="2"/>
      </rPr>
      <t xml:space="preserve"> Longitudinal HOM</t>
    </r>
  </si>
  <si>
    <r>
      <t>1</t>
    </r>
    <r>
      <rPr>
        <vertAlign val="superscript"/>
        <sz val="12"/>
        <color theme="1"/>
        <rFont val="Calibri"/>
        <family val="2"/>
      </rPr>
      <t>st</t>
    </r>
    <r>
      <rPr>
        <sz val="12"/>
        <color theme="1"/>
        <rFont val="Calibri"/>
        <family val="2"/>
      </rPr>
      <t xml:space="preserve"> Transverse HOM</t>
    </r>
  </si>
  <si>
    <t>V/pC</t>
  </si>
  <si>
    <t xml:space="preserve">Stored Energy W </t>
  </si>
  <si>
    <t>Cavity Input Power</t>
  </si>
  <si>
    <t>Bandwidth</t>
  </si>
  <si>
    <t>Minimum Aperture</t>
  </si>
  <si>
    <t>Cavity Diameter</t>
  </si>
  <si>
    <t>Flange-flange Cavity Length</t>
  </si>
  <si>
    <t>Active Cavity Length</t>
  </si>
  <si>
    <r>
      <t xml:space="preserve">Total </t>
    </r>
    <r>
      <rPr>
        <i/>
        <sz val="12"/>
        <color theme="1"/>
        <rFont val="Calibri"/>
        <family val="2"/>
      </rPr>
      <t>V</t>
    </r>
    <r>
      <rPr>
        <vertAlign val="subscript"/>
        <sz val="12"/>
        <color theme="1"/>
        <rFont val="Calibri"/>
        <family val="2"/>
      </rPr>
      <t>t</t>
    </r>
  </si>
  <si>
    <r>
      <t>B</t>
    </r>
    <r>
      <rPr>
        <vertAlign val="subscript"/>
        <sz val="12"/>
        <color theme="1"/>
        <rFont val="Calibri"/>
        <family val="2"/>
      </rPr>
      <t>p</t>
    </r>
  </si>
  <si>
    <r>
      <t>E</t>
    </r>
    <r>
      <rPr>
        <vertAlign val="subscript"/>
        <sz val="12"/>
        <color theme="1"/>
        <rFont val="Calibri"/>
        <family val="2"/>
      </rPr>
      <t>p</t>
    </r>
  </si>
  <si>
    <r>
      <t>V</t>
    </r>
    <r>
      <rPr>
        <vertAlign val="subscript"/>
        <sz val="12"/>
        <color theme="1"/>
        <rFont val="Calibri"/>
        <family val="2"/>
      </rPr>
      <t>t</t>
    </r>
    <r>
      <rPr>
        <sz val="12"/>
        <color theme="1"/>
        <rFont val="Calibri"/>
        <family val="2"/>
      </rPr>
      <t xml:space="preserve"> per cavity</t>
    </r>
  </si>
  <si>
    <r>
      <t>R</t>
    </r>
    <r>
      <rPr>
        <vertAlign val="subscript"/>
        <sz val="12"/>
        <color theme="1"/>
        <rFont val="Calibri"/>
        <family val="2"/>
      </rPr>
      <t>t</t>
    </r>
    <r>
      <rPr>
        <i/>
        <sz val="12"/>
        <color theme="1"/>
        <rFont val="Calibri"/>
        <family val="2"/>
      </rPr>
      <t>R</t>
    </r>
    <r>
      <rPr>
        <vertAlign val="subscript"/>
        <sz val="12"/>
        <color theme="1"/>
        <rFont val="Calibri"/>
        <family val="2"/>
      </rPr>
      <t>s</t>
    </r>
  </si>
  <si>
    <r>
      <t>R</t>
    </r>
    <r>
      <rPr>
        <sz val="12"/>
        <color theme="1"/>
        <rFont val="Calibri"/>
        <family val="2"/>
      </rPr>
      <t>/</t>
    </r>
    <r>
      <rPr>
        <i/>
        <sz val="12"/>
        <color theme="1"/>
        <rFont val="Calibri"/>
        <family val="2"/>
      </rPr>
      <t>Q</t>
    </r>
  </si>
  <si>
    <t>G</t>
  </si>
  <si>
    <r>
      <t>B</t>
    </r>
    <r>
      <rPr>
        <vertAlign val="subscript"/>
        <sz val="12"/>
        <color theme="1"/>
        <rFont val="Calibri"/>
        <family val="2"/>
      </rPr>
      <t>p</t>
    </r>
    <r>
      <rPr>
        <sz val="12"/>
        <color theme="1"/>
        <rFont val="Calibri"/>
        <family val="2"/>
      </rPr>
      <t>/</t>
    </r>
    <r>
      <rPr>
        <i/>
        <sz val="12"/>
        <color theme="1"/>
        <rFont val="Calibri"/>
        <family val="2"/>
      </rPr>
      <t>E</t>
    </r>
    <r>
      <rPr>
        <vertAlign val="subscript"/>
        <sz val="12"/>
        <color theme="1"/>
        <rFont val="Calibri"/>
        <family val="2"/>
      </rPr>
      <t>p</t>
    </r>
    <r>
      <rPr>
        <sz val="12"/>
        <color theme="1"/>
        <rFont val="Calibri"/>
        <family val="2"/>
      </rPr>
      <t xml:space="preserve"> </t>
    </r>
  </si>
  <si>
    <r>
      <t>B</t>
    </r>
    <r>
      <rPr>
        <vertAlign val="subscript"/>
        <sz val="12"/>
        <color theme="1"/>
        <rFont val="Calibri"/>
        <family val="2"/>
      </rPr>
      <t>p</t>
    </r>
    <r>
      <rPr>
        <sz val="12"/>
        <color theme="1"/>
        <rFont val="Calibri"/>
        <family val="2"/>
      </rPr>
      <t>/</t>
    </r>
    <r>
      <rPr>
        <i/>
        <sz val="12"/>
        <color theme="1"/>
        <rFont val="Calibri"/>
        <family val="2"/>
      </rPr>
      <t>E</t>
    </r>
    <r>
      <rPr>
        <vertAlign val="subscript"/>
        <sz val="12"/>
        <color theme="1"/>
        <rFont val="Calibri"/>
        <family val="2"/>
      </rPr>
      <t>t</t>
    </r>
    <r>
      <rPr>
        <vertAlign val="superscript"/>
        <sz val="12"/>
        <color theme="1"/>
        <rFont val="Calibri"/>
        <family val="2"/>
      </rPr>
      <t>*</t>
    </r>
    <r>
      <rPr>
        <sz val="12"/>
        <color theme="1"/>
        <rFont val="Calibri"/>
        <family val="2"/>
      </rPr>
      <t xml:space="preserve"> </t>
    </r>
  </si>
  <si>
    <t>List assumptions used</t>
  </si>
  <si>
    <r>
      <t>Assume E</t>
    </r>
    <r>
      <rPr>
        <vertAlign val="subscript"/>
        <sz val="12"/>
        <color theme="1"/>
        <rFont val="Calibri"/>
        <family val="2"/>
        <scheme val="minor"/>
      </rPr>
      <t>t</t>
    </r>
    <r>
      <rPr>
        <sz val="12"/>
        <color theme="1"/>
        <rFont val="Calibri"/>
        <family val="2"/>
        <scheme val="minor"/>
      </rPr>
      <t xml:space="preserve"> 1 MV/m</t>
    </r>
  </si>
  <si>
    <t>First 3 multipole pararameters</t>
  </si>
  <si>
    <t>Assumptions for Rs</t>
  </si>
  <si>
    <t>Number of cells</t>
  </si>
  <si>
    <t>Number of bunches</t>
  </si>
  <si>
    <t>Cavity wakefield dependent</t>
  </si>
  <si>
    <t>Max Detuning (kHz)</t>
  </si>
  <si>
    <t>100 - 180</t>
  </si>
  <si>
    <t>Post-TDR Specification</t>
  </si>
  <si>
    <t>Provided by Okugi-san and Akira 19/7/22</t>
  </si>
  <si>
    <t xml:space="preserve">Cryomodule installation length (m) </t>
  </si>
  <si>
    <t>3.8 (incorporating gate valves)</t>
  </si>
  <si>
    <t>Some additional restrictions expected for highest energy, driven by QF1 cryostat - Okugi-san 6/8/21
Joint-BDS meeting identified reduction needed 16/2/22
Revised assessment by Akira and BDS team, identifies 3.8m incl CM Gate valves, schematic incorporated into IP Interface 19/7/22</t>
  </si>
  <si>
    <t>Elliptical/Racetrack</t>
  </si>
  <si>
    <t>WOW</t>
  </si>
  <si>
    <t>QMIR</t>
  </si>
  <si>
    <t>Nb material quantity (Kg)</t>
  </si>
  <si>
    <t>Nb material sheet/ingot</t>
  </si>
  <si>
    <t>NA</t>
  </si>
  <si>
    <t>3e6 with 0.5mm offset &amp; 200Hz shift</t>
  </si>
  <si>
    <t>sheet</t>
  </si>
  <si>
    <t>1.60 max 1.48 nominal</t>
  </si>
  <si>
    <t>45.0 max 41.6 nominal</t>
  </si>
  <si>
    <t>79.8 max 73.8 nominal</t>
  </si>
  <si>
    <t>0.6 nominal</t>
  </si>
  <si>
    <r>
      <t>Longitudinal Kick Factor k</t>
    </r>
    <r>
      <rPr>
        <vertAlign val="subscript"/>
        <sz val="12"/>
        <color theme="1"/>
        <rFont val="Calibri"/>
        <family val="2"/>
      </rPr>
      <t>x</t>
    </r>
  </si>
  <si>
    <t>23.3 w/o 1.3GHz, 36.2 w/</t>
  </si>
  <si>
    <t>4.87 vertical 3.65 horizontal</t>
  </si>
  <si>
    <t>454.3 acc. def.</t>
  </si>
  <si>
    <t>&lt; 0.05</t>
  </si>
  <si>
    <t>&lt; 0.2</t>
  </si>
  <si>
    <t>ingot, Ø100</t>
  </si>
  <si>
    <t>TBD</t>
  </si>
  <si>
    <t xml:space="preserve">Ingot for main body: 100 mm x 120 mm x 130 mm. Sheets or ingot for ports. </t>
  </si>
  <si>
    <t>DQW Notes</t>
  </si>
  <si>
    <t>Vertical</t>
  </si>
  <si>
    <t>Assume Et* = Vt/lambda/2</t>
  </si>
  <si>
    <t>No ports</t>
  </si>
  <si>
    <t>Circuit</t>
  </si>
  <si>
    <t xml:space="preserve">What is assumption for Rs? </t>
  </si>
  <si>
    <t>Computed as total Vcc required for 125 GeV crabbing divided by number of cavities</t>
  </si>
  <si>
    <t>Below 45 MV/m</t>
  </si>
  <si>
    <t>Below 80 mT</t>
  </si>
  <si>
    <t>This is a requirement, not a DQW parameter</t>
  </si>
  <si>
    <t>Further Mech Eng needed</t>
  </si>
  <si>
    <t xml:space="preserve">0.5 mm max offset, 50 Hz detuning, Vt = 1.48 MV per cavity for 500 GeV beam crabbing </t>
  </si>
  <si>
    <t>Assume Q0 = 1e10</t>
  </si>
  <si>
    <t>HOM filter and damper design optimization ongoing</t>
  </si>
  <si>
    <t>Further Mech Eng needed. Only hollow cavity body and beam ports, no flanges.</t>
  </si>
  <si>
    <t>None</t>
  </si>
  <si>
    <r>
      <t>5.70×10</t>
    </r>
    <r>
      <rPr>
        <vertAlign val="superscript"/>
        <sz val="12"/>
        <color rgb="FF000000"/>
        <rFont val="Calibri"/>
        <family val="2"/>
        <scheme val="minor"/>
      </rPr>
      <t>4</t>
    </r>
  </si>
  <si>
    <r>
      <t>1.5×10</t>
    </r>
    <r>
      <rPr>
        <vertAlign val="superscript"/>
        <sz val="12"/>
        <color rgb="FF000000"/>
        <rFont val="Calibri"/>
        <family val="2"/>
        <scheme val="minor"/>
      </rPr>
      <t>7</t>
    </r>
  </si>
  <si>
    <t>ingot and tubes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</si>
</sst>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9" formatCode="0.0000"/>
  </numFmts>
  <fonts count="2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9C6500"/>
      <name val="Calibri"/>
      <family val="2"/>
      <scheme val="minor"/>
    </font>
    <font>
      <sz val="6"/>
      <name val="Calibri"/>
      <family val="3"/>
      <charset val="128"/>
      <scheme val="minor"/>
    </font>
    <font>
      <sz val="11"/>
      <color rgb="FF3F3F76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i/>
      <sz val="12"/>
      <color theme="1"/>
      <name val="Calibri"/>
      <family val="2"/>
    </font>
    <font>
      <vertAlign val="subscript"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vertAlign val="subscript"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vertAlign val="superscript"/>
      <sz val="12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 tint="0.59999389629810485"/>
        <bgColor indexed="65"/>
      </patternFill>
    </fill>
    <fill>
      <patternFill patternType="solid">
        <fgColor rgb="FFC6EFCE"/>
      </patternFill>
    </fill>
    <fill>
      <patternFill patternType="solid">
        <fgColor theme="6" tint="0.59999389629810485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2" fillId="4" borderId="0" applyNumberFormat="0" applyBorder="0" applyAlignment="0" applyProtection="0"/>
    <xf numFmtId="0" fontId="6" fillId="5" borderId="0" applyNumberFormat="0" applyBorder="0" applyAlignment="0" applyProtection="0"/>
    <xf numFmtId="0" fontId="2" fillId="6" borderId="0" applyNumberFormat="0" applyBorder="0" applyAlignment="0" applyProtection="0"/>
    <xf numFmtId="0" fontId="10" fillId="9" borderId="5" applyNumberFormat="0" applyAlignment="0" applyProtection="0"/>
  </cellStyleXfs>
  <cellXfs count="208">
    <xf numFmtId="0" fontId="0" fillId="0" borderId="0" xfId="0"/>
    <xf numFmtId="0" fontId="1" fillId="0" borderId="0" xfId="0" applyFont="1"/>
    <xf numFmtId="0" fontId="1" fillId="0" borderId="1" xfId="0" applyFont="1" applyBorder="1"/>
    <xf numFmtId="0" fontId="0" fillId="0" borderId="1" xfId="0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4" borderId="5" xfId="3" applyBorder="1" applyAlignment="1">
      <alignment horizontal="center" vertical="center"/>
    </xf>
    <xf numFmtId="0" fontId="2" fillId="4" borderId="5" xfId="3" applyBorder="1"/>
    <xf numFmtId="0" fontId="0" fillId="4" borderId="5" xfId="3" applyFont="1" applyBorder="1" applyAlignment="1">
      <alignment vertical="center"/>
    </xf>
    <xf numFmtId="0" fontId="2" fillId="4" borderId="5" xfId="3" applyBorder="1" applyAlignment="1">
      <alignment vertic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7" fillId="0" borderId="0" xfId="0" applyFont="1"/>
    <xf numFmtId="0" fontId="0" fillId="0" borderId="0" xfId="0" applyAlignment="1">
      <alignment horizontal="left"/>
    </xf>
    <xf numFmtId="0" fontId="5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7" fillId="0" borderId="0" xfId="0" applyFont="1" applyAlignment="1">
      <alignment vertical="center"/>
    </xf>
    <xf numFmtId="0" fontId="6" fillId="5" borderId="1" xfId="4" applyBorder="1"/>
    <xf numFmtId="0" fontId="4" fillId="3" borderId="7" xfId="2" applyBorder="1"/>
    <xf numFmtId="0" fontId="4" fillId="3" borderId="7" xfId="2" applyBorder="1" applyAlignment="1">
      <alignment vertical="center"/>
    </xf>
    <xf numFmtId="0" fontId="4" fillId="3" borderId="8" xfId="2" applyBorder="1" applyAlignment="1">
      <alignment horizontal="center" vertical="center"/>
    </xf>
    <xf numFmtId="0" fontId="4" fillId="3" borderId="1" xfId="2" applyBorder="1" applyAlignment="1">
      <alignment wrapText="1"/>
    </xf>
    <xf numFmtId="0" fontId="4" fillId="3" borderId="1" xfId="2" applyBorder="1" applyAlignment="1">
      <alignment vertical="center"/>
    </xf>
    <xf numFmtId="0" fontId="3" fillId="2" borderId="9" xfId="1" applyBorder="1" applyAlignment="1">
      <alignment horizontal="center" vertical="center"/>
    </xf>
    <xf numFmtId="0" fontId="4" fillId="3" borderId="1" xfId="2" applyBorder="1"/>
    <xf numFmtId="0" fontId="4" fillId="3" borderId="9" xfId="2" applyBorder="1" applyAlignment="1">
      <alignment horizontal="center" vertical="center"/>
    </xf>
    <xf numFmtId="0" fontId="6" fillId="5" borderId="4" xfId="4" applyBorder="1"/>
    <xf numFmtId="0" fontId="4" fillId="3" borderId="5" xfId="2" applyBorder="1"/>
    <xf numFmtId="0" fontId="4" fillId="3" borderId="11" xfId="2" applyBorder="1" applyAlignment="1">
      <alignment horizontal="center"/>
    </xf>
    <xf numFmtId="0" fontId="2" fillId="4" borderId="10" xfId="3" applyBorder="1" applyAlignment="1">
      <alignment horizontal="center"/>
    </xf>
    <xf numFmtId="0" fontId="2" fillId="4" borderId="11" xfId="3" applyBorder="1" applyAlignment="1">
      <alignment horizontal="center"/>
    </xf>
    <xf numFmtId="0" fontId="2" fillId="4" borderId="12" xfId="3" applyBorder="1" applyAlignment="1">
      <alignment horizontal="center"/>
    </xf>
    <xf numFmtId="0" fontId="2" fillId="4" borderId="13" xfId="3" applyBorder="1"/>
    <xf numFmtId="0" fontId="2" fillId="4" borderId="14" xfId="3" applyBorder="1" applyAlignment="1">
      <alignment horizontal="center"/>
    </xf>
    <xf numFmtId="0" fontId="2" fillId="6" borderId="6" xfId="5" applyBorder="1" applyAlignment="1">
      <alignment horizontal="center"/>
    </xf>
    <xf numFmtId="0" fontId="0" fillId="6" borderId="6" xfId="5" applyFont="1" applyBorder="1"/>
    <xf numFmtId="0" fontId="2" fillId="6" borderId="1" xfId="5" applyBorder="1" applyAlignment="1">
      <alignment horizontal="center"/>
    </xf>
    <xf numFmtId="0" fontId="0" fillId="6" borderId="1" xfId="5" applyFont="1" applyBorder="1" applyAlignment="1">
      <alignment wrapText="1"/>
    </xf>
    <xf numFmtId="0" fontId="2" fillId="6" borderId="1" xfId="5" applyBorder="1"/>
    <xf numFmtId="0" fontId="2" fillId="6" borderId="1" xfId="5" applyBorder="1" applyAlignment="1">
      <alignment horizontal="center" vertical="center"/>
    </xf>
    <xf numFmtId="0" fontId="0" fillId="6" borderId="1" xfId="5" applyFont="1" applyBorder="1"/>
    <xf numFmtId="0" fontId="4" fillId="3" borderId="0" xfId="2" applyBorder="1" applyAlignment="1">
      <alignment horizontal="center"/>
    </xf>
    <xf numFmtId="0" fontId="4" fillId="3" borderId="4" xfId="2" applyBorder="1" applyAlignment="1">
      <alignment horizontal="center" vertical="center"/>
    </xf>
    <xf numFmtId="0" fontId="4" fillId="3" borderId="15" xfId="2" applyBorder="1" applyAlignment="1">
      <alignment horizontal="center" vertical="center"/>
    </xf>
    <xf numFmtId="0" fontId="4" fillId="3" borderId="16" xfId="2" applyBorder="1" applyAlignment="1">
      <alignment horizontal="center" vertical="center"/>
    </xf>
    <xf numFmtId="0" fontId="6" fillId="5" borderId="0" xfId="4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4" fillId="3" borderId="0" xfId="2" applyBorder="1"/>
    <xf numFmtId="0" fontId="11" fillId="0" borderId="0" xfId="0" applyFont="1" applyAlignment="1">
      <alignment horizontal="center"/>
    </xf>
    <xf numFmtId="15" fontId="11" fillId="0" borderId="0" xfId="0" applyNumberFormat="1" applyFont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0" xfId="0" applyBorder="1"/>
    <xf numFmtId="0" fontId="6" fillId="5" borderId="31" xfId="4" applyBorder="1"/>
    <xf numFmtId="0" fontId="0" fillId="0" borderId="31" xfId="0" applyBorder="1"/>
    <xf numFmtId="0" fontId="11" fillId="0" borderId="30" xfId="0" applyFont="1" applyBorder="1"/>
    <xf numFmtId="0" fontId="11" fillId="0" borderId="0" xfId="0" applyFont="1"/>
    <xf numFmtId="0" fontId="11" fillId="5" borderId="31" xfId="4" applyFont="1" applyBorder="1"/>
    <xf numFmtId="0" fontId="11" fillId="3" borderId="0" xfId="2" applyFont="1" applyBorder="1"/>
    <xf numFmtId="0" fontId="11" fillId="0" borderId="27" xfId="0" applyFont="1" applyBorder="1" applyAlignment="1">
      <alignment horizontal="center"/>
    </xf>
    <xf numFmtId="0" fontId="11" fillId="5" borderId="28" xfId="4" applyFont="1" applyBorder="1" applyAlignment="1">
      <alignment horizontal="center"/>
    </xf>
    <xf numFmtId="0" fontId="11" fillId="0" borderId="28" xfId="0" applyFont="1" applyBorder="1" applyAlignment="1">
      <alignment horizontal="center"/>
    </xf>
    <xf numFmtId="0" fontId="11" fillId="0" borderId="29" xfId="0" applyFont="1" applyBorder="1" applyAlignment="1">
      <alignment horizontal="center"/>
    </xf>
    <xf numFmtId="0" fontId="11" fillId="0" borderId="32" xfId="0" applyFont="1" applyBorder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/>
    </xf>
    <xf numFmtId="0" fontId="11" fillId="0" borderId="35" xfId="0" applyFont="1" applyBorder="1"/>
    <xf numFmtId="0" fontId="13" fillId="0" borderId="0" xfId="0" applyFont="1"/>
    <xf numFmtId="0" fontId="13" fillId="0" borderId="0" xfId="0" applyFont="1" applyAlignment="1">
      <alignment vertical="center"/>
    </xf>
    <xf numFmtId="0" fontId="0" fillId="8" borderId="1" xfId="2" applyFont="1" applyFill="1" applyBorder="1" applyAlignment="1">
      <alignment horizontal="center"/>
    </xf>
    <xf numFmtId="0" fontId="0" fillId="8" borderId="1" xfId="2" applyFont="1" applyFill="1" applyBorder="1"/>
    <xf numFmtId="0" fontId="0" fillId="7" borderId="1" xfId="2" applyFont="1" applyFill="1" applyBorder="1"/>
    <xf numFmtId="0" fontId="0" fillId="7" borderId="1" xfId="2" applyFont="1" applyFill="1" applyBorder="1" applyAlignment="1">
      <alignment horizontal="center"/>
    </xf>
    <xf numFmtId="0" fontId="0" fillId="7" borderId="1" xfId="2" applyFont="1" applyFill="1" applyBorder="1" applyAlignment="1">
      <alignment vertical="center"/>
    </xf>
    <xf numFmtId="0" fontId="0" fillId="7" borderId="1" xfId="2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4" fillId="0" borderId="0" xfId="0" applyFont="1"/>
    <xf numFmtId="0" fontId="14" fillId="0" borderId="0" xfId="0" applyFont="1" applyAlignment="1">
      <alignment horizontal="left"/>
    </xf>
    <xf numFmtId="0" fontId="20" fillId="0" borderId="0" xfId="0" applyFont="1"/>
    <xf numFmtId="0" fontId="0" fillId="0" borderId="1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11" fillId="5" borderId="0" xfId="4" applyFont="1" applyBorder="1"/>
    <xf numFmtId="0" fontId="11" fillId="0" borderId="27" xfId="0" applyFont="1" applyBorder="1"/>
    <xf numFmtId="0" fontId="11" fillId="3" borderId="28" xfId="2" applyFont="1" applyBorder="1" applyAlignment="1">
      <alignment horizontal="center"/>
    </xf>
    <xf numFmtId="0" fontId="11" fillId="3" borderId="28" xfId="2" applyFont="1" applyBorder="1"/>
    <xf numFmtId="0" fontId="11" fillId="0" borderId="31" xfId="0" applyFont="1" applyBorder="1"/>
    <xf numFmtId="0" fontId="0" fillId="0" borderId="33" xfId="0" applyBorder="1"/>
    <xf numFmtId="0" fontId="0" fillId="0" borderId="34" xfId="0" applyBorder="1"/>
    <xf numFmtId="0" fontId="0" fillId="0" borderId="32" xfId="0" applyBorder="1"/>
    <xf numFmtId="0" fontId="11" fillId="3" borderId="33" xfId="2" applyFont="1" applyBorder="1"/>
    <xf numFmtId="0" fontId="11" fillId="0" borderId="38" xfId="0" applyFont="1" applyBorder="1" applyAlignment="1">
      <alignment horizontal="center"/>
    </xf>
    <xf numFmtId="0" fontId="0" fillId="0" borderId="39" xfId="0" applyBorder="1" applyAlignment="1">
      <alignment horizontal="center"/>
    </xf>
    <xf numFmtId="0" fontId="11" fillId="0" borderId="39" xfId="0" applyFont="1" applyBorder="1" applyAlignment="1">
      <alignment horizontal="center"/>
    </xf>
    <xf numFmtId="0" fontId="0" fillId="0" borderId="39" xfId="0" applyBorder="1"/>
    <xf numFmtId="0" fontId="4" fillId="3" borderId="31" xfId="2" applyBorder="1"/>
    <xf numFmtId="0" fontId="11" fillId="0" borderId="40" xfId="0" applyFont="1" applyBorder="1" applyAlignment="1">
      <alignment horizontal="center"/>
    </xf>
    <xf numFmtId="0" fontId="6" fillId="5" borderId="34" xfId="4" applyBorder="1"/>
    <xf numFmtId="0" fontId="6" fillId="5" borderId="33" xfId="4" applyBorder="1"/>
    <xf numFmtId="17" fontId="11" fillId="0" borderId="0" xfId="0" applyNumberFormat="1" applyFont="1" applyAlignment="1">
      <alignment horizontal="center"/>
    </xf>
    <xf numFmtId="0" fontId="11" fillId="0" borderId="28" xfId="2" applyFont="1" applyFill="1" applyBorder="1" applyAlignment="1">
      <alignment horizontal="center"/>
    </xf>
    <xf numFmtId="0" fontId="4" fillId="0" borderId="0" xfId="2" applyFill="1" applyBorder="1" applyAlignment="1">
      <alignment horizontal="center"/>
    </xf>
    <xf numFmtId="0" fontId="4" fillId="0" borderId="0" xfId="2" applyFill="1" applyBorder="1"/>
    <xf numFmtId="0" fontId="11" fillId="0" borderId="0" xfId="2" applyFont="1" applyFill="1" applyBorder="1"/>
    <xf numFmtId="0" fontId="11" fillId="0" borderId="33" xfId="2" applyFont="1" applyFill="1" applyBorder="1"/>
    <xf numFmtId="0" fontId="4" fillId="3" borderId="29" xfId="2" applyBorder="1"/>
    <xf numFmtId="0" fontId="4" fillId="3" borderId="28" xfId="2" applyBorder="1"/>
    <xf numFmtId="0" fontId="0" fillId="4" borderId="5" xfId="3" applyFont="1" applyBorder="1"/>
    <xf numFmtId="0" fontId="0" fillId="4" borderId="13" xfId="3" applyFont="1" applyBorder="1"/>
    <xf numFmtId="0" fontId="14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/>
    </xf>
    <xf numFmtId="0" fontId="1" fillId="0" borderId="41" xfId="0" applyFont="1" applyBorder="1" applyAlignment="1">
      <alignment vertical="center"/>
    </xf>
    <xf numFmtId="0" fontId="1" fillId="0" borderId="7" xfId="4" applyFont="1" applyFill="1" applyBorder="1" applyAlignment="1">
      <alignment horizontal="center" vertical="center" wrapText="1"/>
    </xf>
    <xf numFmtId="0" fontId="0" fillId="0" borderId="42" xfId="0" applyBorder="1"/>
    <xf numFmtId="0" fontId="0" fillId="0" borderId="48" xfId="0" applyBorder="1"/>
    <xf numFmtId="0" fontId="0" fillId="0" borderId="49" xfId="0" applyBorder="1"/>
    <xf numFmtId="0" fontId="0" fillId="0" borderId="49" xfId="0" applyBorder="1" applyAlignment="1">
      <alignment vertical="center"/>
    </xf>
    <xf numFmtId="0" fontId="0" fillId="0" borderId="50" xfId="0" applyBorder="1"/>
    <xf numFmtId="0" fontId="0" fillId="0" borderId="41" xfId="0" applyBorder="1"/>
    <xf numFmtId="0" fontId="0" fillId="0" borderId="7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1" xfId="0" applyBorder="1"/>
    <xf numFmtId="0" fontId="0" fillId="0" borderId="52" xfId="0" applyBorder="1" applyAlignment="1">
      <alignment horizontal="center"/>
    </xf>
    <xf numFmtId="0" fontId="0" fillId="0" borderId="51" xfId="0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0" fillId="8" borderId="9" xfId="2" applyFont="1" applyFill="1" applyBorder="1" applyAlignment="1">
      <alignment horizontal="center"/>
    </xf>
    <xf numFmtId="0" fontId="0" fillId="7" borderId="5" xfId="6" applyFont="1" applyFill="1"/>
    <xf numFmtId="0" fontId="0" fillId="7" borderId="5" xfId="6" applyFont="1" applyFill="1" applyAlignment="1">
      <alignment horizontal="center"/>
    </xf>
    <xf numFmtId="0" fontId="0" fillId="7" borderId="11" xfId="6" applyFont="1" applyFill="1" applyBorder="1"/>
    <xf numFmtId="0" fontId="0" fillId="8" borderId="9" xfId="2" applyFont="1" applyFill="1" applyBorder="1"/>
    <xf numFmtId="0" fontId="0" fillId="7" borderId="9" xfId="2" applyFont="1" applyFill="1" applyBorder="1"/>
    <xf numFmtId="0" fontId="0" fillId="7" borderId="9" xfId="2" applyFont="1" applyFill="1" applyBorder="1" applyAlignment="1">
      <alignment vertical="center"/>
    </xf>
    <xf numFmtId="0" fontId="16" fillId="0" borderId="0" xfId="0" applyFont="1"/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46" xfId="0" applyBorder="1" applyAlignment="1">
      <alignment horizontal="center" wrapText="1"/>
    </xf>
    <xf numFmtId="0" fontId="0" fillId="0" borderId="47" xfId="0" applyBorder="1" applyAlignment="1">
      <alignment horizontal="center" wrapText="1"/>
    </xf>
    <xf numFmtId="0" fontId="13" fillId="0" borderId="0" xfId="0" applyFont="1" applyAlignment="1">
      <alignment horizontal="left" vertical="center"/>
    </xf>
    <xf numFmtId="0" fontId="0" fillId="0" borderId="3" xfId="2" applyFont="1" applyFill="1" applyBorder="1" applyAlignment="1">
      <alignment horizontal="center" vertical="center"/>
    </xf>
    <xf numFmtId="0" fontId="0" fillId="0" borderId="2" xfId="2" applyFont="1" applyFill="1" applyBorder="1" applyAlignment="1">
      <alignment horizontal="center" vertical="center"/>
    </xf>
    <xf numFmtId="0" fontId="0" fillId="0" borderId="53" xfId="2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3" xfId="2" applyFont="1" applyFill="1" applyBorder="1" applyAlignment="1">
      <alignment horizontal="center"/>
    </xf>
    <xf numFmtId="0" fontId="0" fillId="0" borderId="2" xfId="2" applyFont="1" applyFill="1" applyBorder="1" applyAlignment="1">
      <alignment horizontal="center"/>
    </xf>
    <xf numFmtId="0" fontId="0" fillId="0" borderId="53" xfId="2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/>
    </xf>
    <xf numFmtId="0" fontId="1" fillId="0" borderId="47" xfId="0" applyFont="1" applyBorder="1" applyAlignment="1">
      <alignment horizontal="center"/>
    </xf>
    <xf numFmtId="0" fontId="1" fillId="0" borderId="43" xfId="0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0" fontId="1" fillId="0" borderId="45" xfId="0" applyFon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1" xfId="0" applyBorder="1" applyAlignment="1">
      <alignment horizontal="center" wrapText="1"/>
    </xf>
    <xf numFmtId="1" fontId="0" fillId="0" borderId="1" xfId="0" applyNumberFormat="1" applyBorder="1" applyAlignment="1">
      <alignment horizontal="center"/>
    </xf>
    <xf numFmtId="1" fontId="0" fillId="0" borderId="9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1" xfId="0" applyBorder="1" applyAlignment="1">
      <alignment horizontal="left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8" fillId="3" borderId="1" xfId="2" applyFont="1" applyBorder="1" applyAlignment="1">
      <alignment horizontal="center" vertical="center" textRotation="90" wrapText="1"/>
    </xf>
    <xf numFmtId="0" fontId="0" fillId="0" borderId="0" xfId="0" applyAlignment="1">
      <alignment horizontal="left" wrapText="1"/>
    </xf>
    <xf numFmtId="0" fontId="14" fillId="0" borderId="0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wrapText="1"/>
    </xf>
    <xf numFmtId="0" fontId="14" fillId="0" borderId="0" xfId="0" applyFont="1" applyAlignment="1">
      <alignment horizontal="center"/>
    </xf>
    <xf numFmtId="0" fontId="16" fillId="0" borderId="1" xfId="0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2" fontId="14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20" fillId="0" borderId="1" xfId="0" applyFont="1" applyBorder="1" applyAlignment="1">
      <alignment vertical="center"/>
    </xf>
    <xf numFmtId="0" fontId="24" fillId="0" borderId="0" xfId="0" applyFont="1" applyAlignment="1">
      <alignment horizontal="center" vertical="center" readingOrder="1"/>
    </xf>
    <xf numFmtId="1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164" fontId="14" fillId="0" borderId="1" xfId="0" applyNumberFormat="1" applyFont="1" applyBorder="1" applyAlignment="1">
      <alignment horizontal="center" vertical="center"/>
    </xf>
    <xf numFmtId="11" fontId="14" fillId="0" borderId="1" xfId="0" applyNumberFormat="1" applyFont="1" applyBorder="1" applyAlignment="1">
      <alignment horizontal="center" vertical="center"/>
    </xf>
    <xf numFmtId="0" fontId="23" fillId="0" borderId="36" xfId="0" applyFont="1" applyBorder="1" applyAlignment="1">
      <alignment horizontal="center" vertical="center" wrapText="1"/>
    </xf>
    <xf numFmtId="0" fontId="23" fillId="0" borderId="54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169" fontId="14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2" fontId="16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</cellXfs>
  <cellStyles count="7">
    <cellStyle name="40% - Accent1" xfId="3" builtinId="31"/>
    <cellStyle name="40% - Accent3" xfId="5" builtinId="39"/>
    <cellStyle name="Bad" xfId="1" builtinId="27"/>
    <cellStyle name="Good" xfId="4" builtinId="26"/>
    <cellStyle name="Input" xfId="6" builtinId="20"/>
    <cellStyle name="Neutral" xfId="2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80926</xdr:colOff>
      <xdr:row>6</xdr:row>
      <xdr:rowOff>156690</xdr:rowOff>
    </xdr:from>
    <xdr:ext cx="280205" cy="164282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 rot="16200000">
          <a:off x="7810193" y="2000048"/>
          <a:ext cx="1642822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200" b="1">
              <a:solidFill>
                <a:srgbClr val="FF0000"/>
              </a:solidFill>
            </a:rPr>
            <a:t>Decision 1</a:t>
          </a:r>
          <a:r>
            <a:rPr lang="en-GB" sz="1200" b="1" baseline="0">
              <a:solidFill>
                <a:srgbClr val="FF0000"/>
              </a:solidFill>
            </a:rPr>
            <a:t> (EM Design)</a:t>
          </a:r>
          <a:endParaRPr lang="en-GB" sz="1200" b="1">
            <a:solidFill>
              <a:srgbClr val="FF0000"/>
            </a:solidFill>
          </a:endParaRPr>
        </a:p>
      </xdr:txBody>
    </xdr:sp>
    <xdr:clientData/>
  </xdr:oneCellAnchor>
  <xdr:oneCellAnchor>
    <xdr:from>
      <xdr:col>13</xdr:col>
      <xdr:colOff>63783</xdr:colOff>
      <xdr:row>6</xdr:row>
      <xdr:rowOff>145918</xdr:rowOff>
    </xdr:from>
    <xdr:ext cx="280205" cy="1664366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 rot="16200000">
          <a:off x="9392003" y="2000048"/>
          <a:ext cx="1664366" cy="280205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200" b="1">
              <a:solidFill>
                <a:srgbClr val="FF0000"/>
              </a:solidFill>
            </a:rPr>
            <a:t>Decision 2</a:t>
          </a:r>
          <a:r>
            <a:rPr lang="en-GB" sz="1200" b="1" baseline="0">
              <a:solidFill>
                <a:srgbClr val="FF0000"/>
              </a:solidFill>
            </a:rPr>
            <a:t> (Protototye)</a:t>
          </a:r>
          <a:endParaRPr lang="en-GB" sz="1200" b="1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13</xdr:row>
      <xdr:rowOff>0</xdr:rowOff>
    </xdr:from>
    <xdr:to>
      <xdr:col>0</xdr:col>
      <xdr:colOff>400050</xdr:colOff>
      <xdr:row>15</xdr:row>
      <xdr:rowOff>19050</xdr:rowOff>
    </xdr:to>
    <xdr:sp macro="" textlink="">
      <xdr:nvSpPr>
        <xdr:cNvPr id="2" name="Down Arrow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80975" y="2486025"/>
          <a:ext cx="219075" cy="409575"/>
        </a:xfrm>
        <a:prstGeom prst="downArrow">
          <a:avLst/>
        </a:prstGeom>
        <a:solidFill>
          <a:schemeClr val="accent4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412750</xdr:colOff>
      <xdr:row>3</xdr:row>
      <xdr:rowOff>107950</xdr:rowOff>
    </xdr:from>
    <xdr:to>
      <xdr:col>11</xdr:col>
      <xdr:colOff>589598</xdr:colOff>
      <xdr:row>26</xdr:row>
      <xdr:rowOff>158214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DED361B-BF4A-4763-A63F-282A8ECDE0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2750" y="660400"/>
          <a:ext cx="7619048" cy="4285714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1"/>
  <sheetViews>
    <sheetView topLeftCell="A4" zoomScaleNormal="100" workbookViewId="0">
      <selection activeCell="H11" sqref="H11"/>
    </sheetView>
  </sheetViews>
  <sheetFormatPr defaultRowHeight="14.5"/>
  <cols>
    <col min="1" max="1" width="47.54296875" customWidth="1"/>
    <col min="2" max="2" width="8.26953125" customWidth="1"/>
    <col min="3" max="3" width="8.1796875" customWidth="1"/>
    <col min="4" max="4" width="10.1796875" style="4" customWidth="1"/>
    <col min="5" max="6" width="6.81640625" bestFit="1" customWidth="1"/>
    <col min="7" max="7" width="9.1796875" customWidth="1"/>
    <col min="8" max="8" width="117.54296875" customWidth="1"/>
    <col min="9" max="9" width="2.1796875" customWidth="1"/>
    <col min="10" max="10" width="4.7265625" customWidth="1"/>
    <col min="11" max="11" width="54.81640625" customWidth="1"/>
  </cols>
  <sheetData>
    <row r="1" spans="1:11" s="1" customFormat="1" ht="34.15" customHeight="1">
      <c r="A1" s="117" t="s">
        <v>0</v>
      </c>
      <c r="B1" s="163" t="s">
        <v>244</v>
      </c>
      <c r="C1" s="163"/>
      <c r="D1" s="118" t="s">
        <v>199</v>
      </c>
      <c r="E1" s="156" t="s">
        <v>38</v>
      </c>
      <c r="F1" s="156"/>
      <c r="G1" s="157"/>
      <c r="H1" s="66" t="s">
        <v>45</v>
      </c>
      <c r="J1" s="1" t="s">
        <v>35</v>
      </c>
      <c r="K1" s="15" t="s">
        <v>36</v>
      </c>
    </row>
    <row r="2" spans="1:11" ht="15" customHeight="1" thickBot="1">
      <c r="A2" s="119" t="s">
        <v>9</v>
      </c>
      <c r="B2" s="160">
        <v>125</v>
      </c>
      <c r="C2" s="161"/>
      <c r="D2" s="162"/>
      <c r="E2" s="158">
        <v>500</v>
      </c>
      <c r="F2" s="158"/>
      <c r="G2" s="159"/>
      <c r="H2" s="4"/>
      <c r="K2" s="16" t="s">
        <v>37</v>
      </c>
    </row>
    <row r="3" spans="1:11">
      <c r="A3" s="120" t="s">
        <v>1</v>
      </c>
      <c r="B3" s="164">
        <v>14</v>
      </c>
      <c r="C3" s="164"/>
      <c r="D3" s="164"/>
      <c r="E3" s="164"/>
      <c r="F3" s="164"/>
      <c r="G3" s="165"/>
      <c r="H3" s="4"/>
    </row>
    <row r="4" spans="1:11">
      <c r="A4" s="121" t="s">
        <v>2</v>
      </c>
      <c r="B4" s="166">
        <v>14</v>
      </c>
      <c r="C4" s="166"/>
      <c r="D4" s="166"/>
      <c r="E4" s="166"/>
      <c r="F4" s="166"/>
      <c r="G4" s="167"/>
      <c r="H4" s="4"/>
    </row>
    <row r="5" spans="1:11">
      <c r="A5" s="121" t="s">
        <v>3</v>
      </c>
      <c r="B5" s="166">
        <v>5</v>
      </c>
      <c r="C5" s="166"/>
      <c r="D5" s="82">
        <v>10</v>
      </c>
      <c r="E5" s="166">
        <v>4</v>
      </c>
      <c r="F5" s="166"/>
      <c r="G5" s="167"/>
      <c r="H5" s="4"/>
    </row>
    <row r="6" spans="1:11" s="70" customFormat="1">
      <c r="A6" s="121" t="s">
        <v>240</v>
      </c>
      <c r="B6" s="171">
        <v>1312</v>
      </c>
      <c r="C6" s="171"/>
      <c r="D6" s="116">
        <v>2625</v>
      </c>
      <c r="E6" s="171">
        <v>2450</v>
      </c>
      <c r="F6" s="171"/>
      <c r="G6" s="172"/>
      <c r="H6" s="14" t="s">
        <v>203</v>
      </c>
    </row>
    <row r="7" spans="1:11" s="70" customFormat="1">
      <c r="A7" s="121" t="s">
        <v>10</v>
      </c>
      <c r="B7" s="171">
        <f>B6*B8/1000</f>
        <v>726.84799999999996</v>
      </c>
      <c r="C7" s="171"/>
      <c r="D7" s="116">
        <f>D6*D8/1000</f>
        <v>960.75</v>
      </c>
      <c r="E7" s="171">
        <f>E6*D8/1000</f>
        <v>896.7</v>
      </c>
      <c r="F7" s="171"/>
      <c r="G7" s="172"/>
      <c r="H7" s="14" t="s">
        <v>203</v>
      </c>
    </row>
    <row r="8" spans="1:11">
      <c r="A8" s="121" t="s">
        <v>4</v>
      </c>
      <c r="B8" s="166">
        <v>554</v>
      </c>
      <c r="C8" s="166"/>
      <c r="D8" s="166">
        <v>366</v>
      </c>
      <c r="E8" s="166"/>
      <c r="F8" s="166"/>
      <c r="G8" s="167"/>
      <c r="H8" s="4"/>
    </row>
    <row r="9" spans="1:11">
      <c r="A9" s="54" t="s">
        <v>11</v>
      </c>
      <c r="B9" s="170">
        <v>5.8</v>
      </c>
      <c r="C9" s="170"/>
      <c r="D9" s="82">
        <v>8.75</v>
      </c>
      <c r="E9" s="166">
        <v>7.6</v>
      </c>
      <c r="F9" s="166"/>
      <c r="G9" s="167"/>
      <c r="H9" s="4"/>
    </row>
    <row r="10" spans="1:11">
      <c r="A10" s="121" t="s">
        <v>5</v>
      </c>
      <c r="B10" s="166">
        <v>2</v>
      </c>
      <c r="C10" s="166"/>
      <c r="D10" s="166"/>
      <c r="E10" s="166"/>
      <c r="F10" s="166"/>
      <c r="G10" s="167"/>
      <c r="H10" s="4"/>
    </row>
    <row r="11" spans="1:11" s="68" customFormat="1" ht="51" customHeight="1">
      <c r="A11" s="122" t="s">
        <v>246</v>
      </c>
      <c r="B11" s="173" t="s">
        <v>247</v>
      </c>
      <c r="C11" s="173"/>
      <c r="D11" s="173"/>
      <c r="E11" s="173"/>
      <c r="F11" s="173"/>
      <c r="G11" s="174"/>
      <c r="H11" s="67" t="s">
        <v>248</v>
      </c>
    </row>
    <row r="12" spans="1:11" ht="15" thickBot="1">
      <c r="A12" s="123" t="s">
        <v>118</v>
      </c>
      <c r="B12" s="168" t="s">
        <v>140</v>
      </c>
      <c r="C12" s="168"/>
      <c r="D12" s="168"/>
      <c r="E12" s="168"/>
      <c r="F12" s="168"/>
      <c r="G12" s="169"/>
      <c r="H12" s="14" t="s">
        <v>204</v>
      </c>
    </row>
    <row r="13" spans="1:11" ht="13.9" customHeight="1" thickBot="1">
      <c r="B13" s="4"/>
      <c r="C13" s="4"/>
    </row>
    <row r="14" spans="1:11">
      <c r="A14" s="124" t="s">
        <v>6</v>
      </c>
      <c r="B14" s="125">
        <v>3.9</v>
      </c>
      <c r="C14" s="125">
        <v>2.6</v>
      </c>
      <c r="D14" s="126">
        <v>1.3</v>
      </c>
      <c r="E14" s="125">
        <v>3.9</v>
      </c>
      <c r="F14" s="125">
        <v>2.6</v>
      </c>
      <c r="G14" s="127">
        <v>1.3</v>
      </c>
      <c r="H14" s="4"/>
    </row>
    <row r="15" spans="1:11">
      <c r="A15" s="128" t="s">
        <v>7</v>
      </c>
      <c r="B15" s="83">
        <v>0.61499999999999999</v>
      </c>
      <c r="C15" s="83">
        <v>0.92300000000000004</v>
      </c>
      <c r="D15" s="84">
        <v>1.845</v>
      </c>
      <c r="E15" s="83">
        <v>2.5</v>
      </c>
      <c r="F15" s="4">
        <v>3.7</v>
      </c>
      <c r="G15" s="129">
        <v>7.4</v>
      </c>
      <c r="H15" s="4"/>
      <c r="K15" s="13"/>
    </row>
    <row r="16" spans="1:11">
      <c r="A16" s="128" t="s">
        <v>180</v>
      </c>
      <c r="B16" s="140">
        <v>45</v>
      </c>
      <c r="C16" s="141"/>
      <c r="D16" s="155"/>
      <c r="E16" s="140">
        <v>45</v>
      </c>
      <c r="F16" s="141"/>
      <c r="G16" s="142"/>
      <c r="H16" s="14" t="s">
        <v>182</v>
      </c>
      <c r="K16" s="13"/>
    </row>
    <row r="17" spans="1:11">
      <c r="A17" s="128" t="s">
        <v>181</v>
      </c>
      <c r="B17" s="140">
        <v>80</v>
      </c>
      <c r="C17" s="141"/>
      <c r="D17" s="155"/>
      <c r="E17" s="140">
        <v>80</v>
      </c>
      <c r="F17" s="141"/>
      <c r="G17" s="142"/>
      <c r="H17" s="14" t="s">
        <v>183</v>
      </c>
      <c r="K17" s="13"/>
    </row>
    <row r="18" spans="1:11" s="68" customFormat="1">
      <c r="A18" s="130" t="s">
        <v>132</v>
      </c>
      <c r="B18" s="146" t="s">
        <v>115</v>
      </c>
      <c r="C18" s="147"/>
      <c r="D18" s="147"/>
      <c r="E18" s="147"/>
      <c r="F18" s="147"/>
      <c r="G18" s="148"/>
      <c r="H18" s="67" t="s">
        <v>205</v>
      </c>
    </row>
    <row r="19" spans="1:11">
      <c r="A19" s="128" t="s">
        <v>8</v>
      </c>
      <c r="B19" s="140">
        <v>6.9000000000000006E-2</v>
      </c>
      <c r="C19" s="141"/>
      <c r="D19" s="141"/>
      <c r="E19" s="141"/>
      <c r="F19" s="141"/>
      <c r="G19" s="142"/>
      <c r="H19" s="4"/>
    </row>
    <row r="20" spans="1:11" s="71" customFormat="1">
      <c r="A20" s="130" t="s">
        <v>117</v>
      </c>
      <c r="B20" s="149" t="s">
        <v>116</v>
      </c>
      <c r="C20" s="150"/>
      <c r="D20" s="150"/>
      <c r="E20" s="150"/>
      <c r="F20" s="150"/>
      <c r="G20" s="151"/>
      <c r="H20" s="86" t="s">
        <v>47</v>
      </c>
      <c r="J20" s="145"/>
      <c r="K20" s="145"/>
    </row>
    <row r="21" spans="1:11" s="71" customFormat="1">
      <c r="A21" s="130" t="s">
        <v>242</v>
      </c>
      <c r="B21" s="115">
        <v>240</v>
      </c>
      <c r="C21" s="115">
        <v>170</v>
      </c>
      <c r="D21" s="115" t="s">
        <v>243</v>
      </c>
      <c r="E21" s="115">
        <v>240</v>
      </c>
      <c r="F21" s="115">
        <v>170</v>
      </c>
      <c r="G21" s="131" t="s">
        <v>243</v>
      </c>
      <c r="H21" s="86" t="s">
        <v>186</v>
      </c>
      <c r="J21" s="78"/>
      <c r="K21" s="78"/>
    </row>
    <row r="22" spans="1:11" hidden="1">
      <c r="A22" s="128" t="s">
        <v>46</v>
      </c>
      <c r="B22" s="72"/>
      <c r="C22" s="72"/>
      <c r="D22" s="72"/>
      <c r="E22" s="72"/>
      <c r="F22" s="72"/>
      <c r="G22" s="132"/>
      <c r="H22" s="14" t="s">
        <v>129</v>
      </c>
      <c r="J22" s="14"/>
      <c r="K22" s="14"/>
    </row>
    <row r="23" spans="1:11" s="13" customFormat="1">
      <c r="A23" s="128" t="s">
        <v>40</v>
      </c>
      <c r="B23" s="152" t="s">
        <v>241</v>
      </c>
      <c r="C23" s="153"/>
      <c r="D23" s="153"/>
      <c r="E23" s="153"/>
      <c r="F23" s="153"/>
      <c r="G23" s="154"/>
      <c r="H23" s="68" t="s">
        <v>206</v>
      </c>
    </row>
    <row r="24" spans="1:11" s="13" customFormat="1">
      <c r="A24" s="128" t="s">
        <v>144</v>
      </c>
      <c r="B24" s="152" t="s">
        <v>145</v>
      </c>
      <c r="C24" s="153"/>
      <c r="D24" s="153"/>
      <c r="E24" s="153"/>
      <c r="F24" s="153"/>
      <c r="G24" s="154"/>
      <c r="H24" s="68" t="s">
        <v>207</v>
      </c>
    </row>
    <row r="25" spans="1:11" s="13" customFormat="1" hidden="1">
      <c r="A25" s="128" t="s">
        <v>122</v>
      </c>
      <c r="B25" s="133"/>
      <c r="C25" s="133"/>
      <c r="D25" s="134"/>
      <c r="E25" s="133"/>
      <c r="F25" s="133"/>
      <c r="G25" s="135"/>
      <c r="H25" t="s">
        <v>130</v>
      </c>
    </row>
    <row r="26" spans="1:11">
      <c r="A26" s="128" t="s">
        <v>133</v>
      </c>
      <c r="B26" s="152" t="s">
        <v>123</v>
      </c>
      <c r="C26" s="153"/>
      <c r="D26" s="153"/>
      <c r="E26" s="153"/>
      <c r="F26" s="153"/>
      <c r="G26" s="154"/>
      <c r="H26" t="s">
        <v>208</v>
      </c>
    </row>
    <row r="27" spans="1:11">
      <c r="A27" s="128" t="s">
        <v>134</v>
      </c>
      <c r="B27" s="152" t="s">
        <v>121</v>
      </c>
      <c r="C27" s="153"/>
      <c r="D27" s="153"/>
      <c r="E27" s="153"/>
      <c r="F27" s="153"/>
      <c r="G27" s="154"/>
      <c r="H27" t="s">
        <v>208</v>
      </c>
    </row>
    <row r="28" spans="1:11" ht="58">
      <c r="A28" s="130" t="s">
        <v>141</v>
      </c>
      <c r="B28" s="146" t="s">
        <v>202</v>
      </c>
      <c r="C28" s="147"/>
      <c r="D28" s="147"/>
      <c r="E28" s="147"/>
      <c r="F28" s="147"/>
      <c r="G28" s="148"/>
      <c r="H28" s="85" t="s">
        <v>212</v>
      </c>
    </row>
    <row r="29" spans="1:11">
      <c r="A29" s="128" t="s">
        <v>142</v>
      </c>
      <c r="B29" s="152">
        <v>20</v>
      </c>
      <c r="C29" s="153"/>
      <c r="D29" s="153"/>
      <c r="E29" s="153"/>
      <c r="F29" s="153"/>
      <c r="G29" s="154"/>
      <c r="H29" t="s">
        <v>209</v>
      </c>
    </row>
    <row r="30" spans="1:11" s="13" customFormat="1" hidden="1">
      <c r="A30" s="128" t="s">
        <v>16</v>
      </c>
      <c r="B30" s="73"/>
      <c r="C30" s="73"/>
      <c r="D30" s="72"/>
      <c r="E30" s="73"/>
      <c r="F30" s="73"/>
      <c r="G30" s="136"/>
      <c r="H30" t="s">
        <v>50</v>
      </c>
    </row>
    <row r="31" spans="1:11" s="13" customFormat="1" hidden="1">
      <c r="A31" s="128" t="s">
        <v>12</v>
      </c>
      <c r="B31" s="74"/>
      <c r="C31" s="74"/>
      <c r="D31" s="75"/>
      <c r="E31" s="74"/>
      <c r="F31" s="74"/>
      <c r="G31" s="137"/>
      <c r="H31" t="s">
        <v>48</v>
      </c>
    </row>
    <row r="32" spans="1:11" s="13" customFormat="1" hidden="1">
      <c r="A32" s="128" t="s">
        <v>13</v>
      </c>
      <c r="B32" s="74"/>
      <c r="C32" s="74"/>
      <c r="D32" s="75"/>
      <c r="E32" s="74"/>
      <c r="F32" s="74"/>
      <c r="G32" s="137"/>
      <c r="H32" t="s">
        <v>48</v>
      </c>
    </row>
    <row r="33" spans="1:8" s="13" customFormat="1" hidden="1">
      <c r="A33" s="128" t="s">
        <v>14</v>
      </c>
      <c r="B33" s="74"/>
      <c r="C33" s="74"/>
      <c r="D33" s="75"/>
      <c r="E33" s="74"/>
      <c r="F33" s="74"/>
      <c r="G33" s="137"/>
      <c r="H33" t="s">
        <v>48</v>
      </c>
    </row>
    <row r="34" spans="1:8" s="13" customFormat="1" hidden="1">
      <c r="A34" s="128" t="s">
        <v>15</v>
      </c>
      <c r="B34" s="74"/>
      <c r="C34" s="74"/>
      <c r="D34" s="75"/>
      <c r="E34" s="74"/>
      <c r="F34" s="74"/>
      <c r="G34" s="137"/>
      <c r="H34" t="s">
        <v>48</v>
      </c>
    </row>
    <row r="35" spans="1:8" s="13" customFormat="1" hidden="1">
      <c r="A35" s="128" t="s">
        <v>49</v>
      </c>
      <c r="B35" s="73"/>
      <c r="C35" s="73"/>
      <c r="D35" s="72"/>
      <c r="E35" s="73"/>
      <c r="F35" s="73"/>
      <c r="G35" s="136"/>
      <c r="H35" t="s">
        <v>131</v>
      </c>
    </row>
    <row r="36" spans="1:8">
      <c r="A36" s="128" t="s">
        <v>119</v>
      </c>
      <c r="B36" s="152" t="s">
        <v>120</v>
      </c>
      <c r="C36" s="153"/>
      <c r="D36" s="153"/>
      <c r="E36" s="153"/>
      <c r="F36" s="153"/>
      <c r="G36" s="154"/>
      <c r="H36" t="s">
        <v>210</v>
      </c>
    </row>
    <row r="37" spans="1:8" s="70" customFormat="1">
      <c r="A37" s="128" t="s">
        <v>136</v>
      </c>
      <c r="B37" s="152" t="s">
        <v>135</v>
      </c>
      <c r="C37" s="153"/>
      <c r="D37" s="153"/>
      <c r="E37" s="153"/>
      <c r="F37" s="153"/>
      <c r="G37" s="154"/>
      <c r="H37" t="s">
        <v>211</v>
      </c>
    </row>
    <row r="38" spans="1:8" s="17" customFormat="1" hidden="1">
      <c r="A38" s="130" t="s">
        <v>41</v>
      </c>
      <c r="B38" s="76"/>
      <c r="C38" s="76"/>
      <c r="D38" s="77"/>
      <c r="E38" s="76"/>
      <c r="F38" s="76"/>
      <c r="G38" s="138"/>
      <c r="H38" s="86" t="s">
        <v>51</v>
      </c>
    </row>
    <row r="39" spans="1:8" s="13" customFormat="1" hidden="1">
      <c r="A39" s="128" t="s">
        <v>42</v>
      </c>
      <c r="B39" s="74"/>
      <c r="C39" s="74"/>
      <c r="D39" s="75"/>
      <c r="E39" s="74"/>
      <c r="F39" s="74"/>
      <c r="G39" s="137"/>
      <c r="H39" s="85" t="s">
        <v>52</v>
      </c>
    </row>
    <row r="40" spans="1:8" s="70" customFormat="1" hidden="1">
      <c r="A40" s="128" t="s">
        <v>43</v>
      </c>
      <c r="B40" s="73"/>
      <c r="C40" s="73"/>
      <c r="D40" s="72"/>
      <c r="E40" s="73"/>
      <c r="F40" s="73"/>
      <c r="G40" s="136"/>
      <c r="H40" s="85" t="s">
        <v>143</v>
      </c>
    </row>
    <row r="41" spans="1:8" ht="15" thickBot="1">
      <c r="A41" s="123" t="s">
        <v>184</v>
      </c>
      <c r="B41" s="143" t="s">
        <v>198</v>
      </c>
      <c r="C41" s="143"/>
      <c r="D41" s="143"/>
      <c r="E41" s="143"/>
      <c r="F41" s="143"/>
      <c r="G41" s="144"/>
      <c r="H41" t="s">
        <v>185</v>
      </c>
    </row>
  </sheetData>
  <mergeCells count="36">
    <mergeCell ref="B16:D16"/>
    <mergeCell ref="B4:G4"/>
    <mergeCell ref="B12:G12"/>
    <mergeCell ref="B8:C8"/>
    <mergeCell ref="B9:C9"/>
    <mergeCell ref="B7:C7"/>
    <mergeCell ref="B5:C5"/>
    <mergeCell ref="D8:G8"/>
    <mergeCell ref="B6:C6"/>
    <mergeCell ref="E6:G6"/>
    <mergeCell ref="E5:G5"/>
    <mergeCell ref="E7:G7"/>
    <mergeCell ref="E9:G9"/>
    <mergeCell ref="B10:G10"/>
    <mergeCell ref="B11:G11"/>
    <mergeCell ref="E1:G1"/>
    <mergeCell ref="E2:G2"/>
    <mergeCell ref="B2:D2"/>
    <mergeCell ref="B1:C1"/>
    <mergeCell ref="B3:G3"/>
    <mergeCell ref="E16:G16"/>
    <mergeCell ref="B41:G41"/>
    <mergeCell ref="J20:K20"/>
    <mergeCell ref="B18:G18"/>
    <mergeCell ref="B20:G20"/>
    <mergeCell ref="B19:G19"/>
    <mergeCell ref="B37:G37"/>
    <mergeCell ref="B28:G28"/>
    <mergeCell ref="B36:G36"/>
    <mergeCell ref="B27:G27"/>
    <mergeCell ref="B26:G26"/>
    <mergeCell ref="B29:G29"/>
    <mergeCell ref="B24:G24"/>
    <mergeCell ref="B23:G23"/>
    <mergeCell ref="B17:D17"/>
    <mergeCell ref="E17:G17"/>
  </mergeCells>
  <phoneticPr fontId="9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26"/>
  <sheetViews>
    <sheetView workbookViewId="0">
      <selection activeCell="W28" sqref="W28"/>
    </sheetView>
  </sheetViews>
  <sheetFormatPr defaultRowHeight="14.5"/>
  <cols>
    <col min="1" max="1" width="118.1796875" customWidth="1"/>
    <col min="2" max="2" width="11.1796875" style="4" customWidth="1"/>
    <col min="3" max="18" width="3.26953125" customWidth="1"/>
    <col min="19" max="19" width="10.7265625" style="4" customWidth="1"/>
  </cols>
  <sheetData>
    <row r="1" spans="1:22" ht="15" thickBot="1">
      <c r="A1" s="181" t="s">
        <v>31</v>
      </c>
      <c r="B1" s="182" t="s">
        <v>107</v>
      </c>
      <c r="C1" s="178" t="s">
        <v>101</v>
      </c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80"/>
      <c r="S1" s="4" t="s">
        <v>32</v>
      </c>
    </row>
    <row r="2" spans="1:22">
      <c r="A2" s="181"/>
      <c r="B2" s="183"/>
      <c r="C2" s="175">
        <v>2021</v>
      </c>
      <c r="D2" s="176"/>
      <c r="E2" s="176"/>
      <c r="F2" s="177"/>
      <c r="G2" s="175" t="s">
        <v>110</v>
      </c>
      <c r="H2" s="176"/>
      <c r="I2" s="176"/>
      <c r="J2" s="177"/>
      <c r="K2" s="176" t="s">
        <v>111</v>
      </c>
      <c r="L2" s="176"/>
      <c r="M2" s="176"/>
      <c r="N2" s="176"/>
      <c r="O2" s="175" t="s">
        <v>112</v>
      </c>
      <c r="P2" s="176"/>
      <c r="Q2" s="176"/>
      <c r="R2" s="177"/>
    </row>
    <row r="3" spans="1:22" ht="15" thickBot="1">
      <c r="A3" s="181"/>
      <c r="B3" s="183"/>
      <c r="C3" s="47" t="s">
        <v>102</v>
      </c>
      <c r="D3" s="4" t="s">
        <v>103</v>
      </c>
      <c r="E3" s="4" t="s">
        <v>104</v>
      </c>
      <c r="F3" s="48" t="s">
        <v>105</v>
      </c>
      <c r="G3" s="47" t="s">
        <v>102</v>
      </c>
      <c r="H3" s="4" t="s">
        <v>103</v>
      </c>
      <c r="I3" s="4" t="s">
        <v>104</v>
      </c>
      <c r="J3" s="48" t="s">
        <v>105</v>
      </c>
      <c r="K3" s="4" t="s">
        <v>102</v>
      </c>
      <c r="L3" s="4" t="s">
        <v>103</v>
      </c>
      <c r="M3" s="4" t="s">
        <v>104</v>
      </c>
      <c r="N3" s="4" t="s">
        <v>105</v>
      </c>
      <c r="O3" s="47" t="s">
        <v>102</v>
      </c>
      <c r="P3" s="4" t="s">
        <v>103</v>
      </c>
      <c r="Q3" s="4" t="s">
        <v>104</v>
      </c>
      <c r="R3" s="48" t="s">
        <v>105</v>
      </c>
    </row>
    <row r="4" spans="1:22" s="58" customFormat="1">
      <c r="A4" s="88" t="s">
        <v>106</v>
      </c>
      <c r="B4" s="96" t="s">
        <v>19</v>
      </c>
      <c r="C4" s="61"/>
      <c r="D4" s="62"/>
      <c r="E4" s="63"/>
      <c r="F4" s="64"/>
      <c r="G4" s="63"/>
      <c r="H4" s="63"/>
      <c r="I4" s="89"/>
      <c r="J4" s="90"/>
      <c r="K4" s="88"/>
      <c r="L4" s="63"/>
      <c r="M4" s="105"/>
      <c r="N4" s="110"/>
      <c r="O4" s="111"/>
      <c r="P4" s="63"/>
      <c r="Q4" s="63"/>
      <c r="R4" s="64"/>
      <c r="S4" s="51">
        <v>44371</v>
      </c>
    </row>
    <row r="5" spans="1:22">
      <c r="A5" s="54"/>
      <c r="B5" s="97"/>
      <c r="C5" s="52"/>
      <c r="E5" s="4"/>
      <c r="F5" s="53"/>
      <c r="G5" s="4"/>
      <c r="H5" s="4"/>
      <c r="I5" s="42"/>
      <c r="J5" s="49"/>
      <c r="K5" s="54"/>
      <c r="L5" s="4"/>
      <c r="M5" s="106"/>
      <c r="N5" s="100"/>
      <c r="O5" s="49"/>
      <c r="P5" s="4"/>
      <c r="Q5" s="4"/>
      <c r="R5" s="53"/>
      <c r="S5" s="50"/>
    </row>
    <row r="6" spans="1:22">
      <c r="A6" s="54" t="s">
        <v>108</v>
      </c>
      <c r="B6" s="97"/>
      <c r="C6" s="54"/>
      <c r="E6" s="46"/>
      <c r="F6" s="55"/>
      <c r="G6" s="46"/>
      <c r="H6" s="46"/>
      <c r="I6" s="49"/>
      <c r="J6" s="49"/>
      <c r="K6" s="54"/>
      <c r="M6" s="107"/>
      <c r="N6" s="100"/>
      <c r="O6" s="49"/>
      <c r="R6" s="56"/>
      <c r="S6" s="50"/>
    </row>
    <row r="7" spans="1:22">
      <c r="A7" s="54"/>
      <c r="B7" s="97"/>
      <c r="C7" s="54"/>
      <c r="F7" s="56"/>
      <c r="I7" s="49"/>
      <c r="J7" s="49"/>
      <c r="K7" s="54"/>
      <c r="M7" s="107"/>
      <c r="N7" s="100"/>
      <c r="O7" s="49"/>
      <c r="R7" s="56"/>
      <c r="S7" s="50"/>
    </row>
    <row r="8" spans="1:22">
      <c r="A8" s="54" t="s">
        <v>125</v>
      </c>
      <c r="B8" s="97"/>
      <c r="C8" s="54"/>
      <c r="E8" s="46"/>
      <c r="F8" s="55"/>
      <c r="G8" s="46"/>
      <c r="H8" s="46"/>
      <c r="I8" s="49"/>
      <c r="J8" s="49"/>
      <c r="K8" s="54"/>
      <c r="M8" s="107"/>
      <c r="N8" s="100"/>
      <c r="O8" s="49"/>
      <c r="P8" s="1"/>
      <c r="R8" s="56"/>
      <c r="S8" s="50"/>
    </row>
    <row r="9" spans="1:22">
      <c r="A9" s="54"/>
      <c r="B9" s="97"/>
      <c r="C9" s="54"/>
      <c r="F9" s="56"/>
      <c r="I9" s="49"/>
      <c r="J9" s="49"/>
      <c r="K9" s="54"/>
      <c r="M9" s="107"/>
      <c r="N9" s="100"/>
      <c r="O9" s="49"/>
      <c r="R9" s="56"/>
      <c r="S9" s="50"/>
    </row>
    <row r="10" spans="1:22">
      <c r="A10" s="54" t="s">
        <v>124</v>
      </c>
      <c r="B10" s="97"/>
      <c r="C10" s="54"/>
      <c r="E10" s="46"/>
      <c r="F10" s="55"/>
      <c r="G10" s="46"/>
      <c r="H10" s="46"/>
      <c r="I10" s="49"/>
      <c r="J10" s="49"/>
      <c r="K10" s="54"/>
      <c r="M10" s="107"/>
      <c r="N10" s="100"/>
      <c r="O10" s="49"/>
      <c r="R10" s="56"/>
      <c r="S10" s="50"/>
    </row>
    <row r="11" spans="1:22">
      <c r="A11" s="54"/>
      <c r="B11" s="97"/>
      <c r="C11" s="54"/>
      <c r="F11" s="56"/>
      <c r="I11" s="49"/>
      <c r="J11" s="49"/>
      <c r="K11" s="54"/>
      <c r="M11" s="107"/>
      <c r="N11" s="100"/>
      <c r="O11" s="49"/>
      <c r="R11" s="56"/>
      <c r="S11" s="50"/>
    </row>
    <row r="12" spans="1:22">
      <c r="A12" s="54" t="s">
        <v>126</v>
      </c>
      <c r="B12" s="97"/>
      <c r="C12" s="54"/>
      <c r="F12" s="55"/>
      <c r="G12" s="46"/>
      <c r="H12" s="46"/>
      <c r="I12" s="49"/>
      <c r="J12" s="49"/>
      <c r="K12" s="54"/>
      <c r="M12" s="107"/>
      <c r="N12" s="100"/>
      <c r="O12" s="49"/>
      <c r="R12" s="56"/>
      <c r="S12" s="50"/>
    </row>
    <row r="13" spans="1:22">
      <c r="A13" s="54"/>
      <c r="B13" s="97"/>
      <c r="C13" s="54"/>
      <c r="F13" s="56"/>
      <c r="I13" s="49"/>
      <c r="J13" s="49"/>
      <c r="K13" s="54"/>
      <c r="M13" s="107"/>
      <c r="N13" s="100"/>
      <c r="O13" s="49"/>
      <c r="R13" s="56"/>
      <c r="S13" s="50"/>
    </row>
    <row r="14" spans="1:22" s="58" customFormat="1">
      <c r="A14" s="57" t="s">
        <v>138</v>
      </c>
      <c r="B14" s="98" t="s">
        <v>127</v>
      </c>
      <c r="C14" s="57"/>
      <c r="F14" s="59"/>
      <c r="I14" s="60"/>
      <c r="J14" s="60"/>
      <c r="K14" s="57"/>
      <c r="M14" s="108"/>
      <c r="N14" s="100"/>
      <c r="O14" s="49"/>
      <c r="R14" s="91"/>
      <c r="S14" s="51">
        <v>44537</v>
      </c>
      <c r="V14" s="69"/>
    </row>
    <row r="15" spans="1:22">
      <c r="A15" s="54"/>
      <c r="B15" s="97"/>
      <c r="C15" s="54"/>
      <c r="F15" s="56"/>
      <c r="I15" s="49"/>
      <c r="J15" s="49"/>
      <c r="K15" s="54"/>
      <c r="M15" s="107"/>
      <c r="N15" s="100"/>
      <c r="O15" s="49"/>
      <c r="R15" s="56"/>
      <c r="S15" s="51"/>
    </row>
    <row r="16" spans="1:22">
      <c r="A16" s="54" t="s">
        <v>53</v>
      </c>
      <c r="B16" s="97"/>
      <c r="C16" s="54"/>
      <c r="F16" s="56"/>
      <c r="G16" s="46"/>
      <c r="H16" s="46"/>
      <c r="I16" s="49"/>
      <c r="J16" s="49"/>
      <c r="K16" s="54"/>
      <c r="M16" s="107"/>
      <c r="N16" s="100"/>
      <c r="O16" s="49"/>
      <c r="R16" s="56"/>
      <c r="S16" s="51"/>
    </row>
    <row r="17" spans="1:19">
      <c r="A17" s="54"/>
      <c r="B17" s="97"/>
      <c r="C17" s="54"/>
      <c r="F17" s="56"/>
      <c r="I17" s="49"/>
      <c r="J17" s="49"/>
      <c r="K17" s="54"/>
      <c r="M17" s="107"/>
      <c r="N17" s="100"/>
      <c r="O17" s="49"/>
      <c r="R17" s="56"/>
      <c r="S17" s="51"/>
    </row>
    <row r="18" spans="1:19">
      <c r="A18" s="54" t="s">
        <v>128</v>
      </c>
      <c r="B18" s="97"/>
      <c r="C18" s="54"/>
      <c r="F18" s="56"/>
      <c r="G18" s="46"/>
      <c r="H18" s="46"/>
      <c r="I18" s="49"/>
      <c r="J18" s="49"/>
      <c r="K18" s="54"/>
      <c r="M18" s="107"/>
      <c r="N18" s="100"/>
      <c r="O18" s="49"/>
      <c r="R18" s="56"/>
      <c r="S18" s="51"/>
    </row>
    <row r="19" spans="1:19">
      <c r="A19" s="54"/>
      <c r="B19" s="97"/>
      <c r="C19" s="54"/>
      <c r="F19" s="56"/>
      <c r="I19" s="49"/>
      <c r="J19" s="49"/>
      <c r="K19" s="54"/>
      <c r="M19" s="107"/>
      <c r="N19" s="100"/>
      <c r="O19" s="49"/>
      <c r="R19" s="56"/>
      <c r="S19" s="51"/>
    </row>
    <row r="20" spans="1:19" s="58" customFormat="1">
      <c r="A20" s="57" t="s">
        <v>139</v>
      </c>
      <c r="B20" s="98" t="s">
        <v>137</v>
      </c>
      <c r="C20" s="57"/>
      <c r="F20" s="56"/>
      <c r="G20"/>
      <c r="H20" s="46"/>
      <c r="I20" s="60"/>
      <c r="J20" s="60"/>
      <c r="K20" s="57"/>
      <c r="M20" s="108"/>
      <c r="N20" s="100"/>
      <c r="O20" s="49"/>
      <c r="R20" s="91"/>
      <c r="S20" s="51">
        <v>44733</v>
      </c>
    </row>
    <row r="21" spans="1:19">
      <c r="A21" s="54"/>
      <c r="B21" s="97"/>
      <c r="C21" s="54"/>
      <c r="F21" s="56"/>
      <c r="I21" s="49"/>
      <c r="J21" s="49"/>
      <c r="K21" s="54"/>
      <c r="M21" s="107"/>
      <c r="N21" s="100"/>
      <c r="O21" s="49"/>
      <c r="R21" s="56"/>
      <c r="S21" s="51"/>
    </row>
    <row r="22" spans="1:19" s="58" customFormat="1">
      <c r="A22" s="57" t="s">
        <v>191</v>
      </c>
      <c r="B22" s="98" t="s">
        <v>22</v>
      </c>
      <c r="C22" s="57"/>
      <c r="F22" s="91"/>
      <c r="I22" s="87"/>
      <c r="J22" s="60"/>
      <c r="K22" s="57"/>
      <c r="M22" s="108"/>
      <c r="N22" s="100"/>
      <c r="O22" s="49"/>
      <c r="R22" s="91"/>
      <c r="S22" s="51">
        <v>44831</v>
      </c>
    </row>
    <row r="23" spans="1:19">
      <c r="A23" s="54"/>
      <c r="B23" s="99"/>
      <c r="C23" s="54"/>
      <c r="F23" s="56"/>
      <c r="I23" s="60"/>
      <c r="J23" s="60"/>
      <c r="K23" s="54"/>
      <c r="M23" s="108"/>
      <c r="N23" s="100"/>
      <c r="O23" s="49"/>
      <c r="R23" s="56"/>
    </row>
    <row r="24" spans="1:19" ht="15" thickBot="1">
      <c r="A24" s="65" t="s">
        <v>197</v>
      </c>
      <c r="B24" s="101" t="s">
        <v>60</v>
      </c>
      <c r="C24" s="94"/>
      <c r="D24" s="92"/>
      <c r="E24" s="92"/>
      <c r="F24" s="93"/>
      <c r="G24" s="92"/>
      <c r="H24" s="92"/>
      <c r="I24" s="95"/>
      <c r="J24" s="95"/>
      <c r="K24" s="94"/>
      <c r="L24" s="92"/>
      <c r="M24" s="109"/>
      <c r="N24" s="102"/>
      <c r="O24" s="103"/>
      <c r="P24" s="92"/>
      <c r="Q24" s="92"/>
      <c r="R24" s="93"/>
      <c r="S24" s="104">
        <v>45352</v>
      </c>
    </row>
    <row r="25" spans="1:19">
      <c r="B25"/>
    </row>
    <row r="26" spans="1:19">
      <c r="B26"/>
    </row>
  </sheetData>
  <mergeCells count="7">
    <mergeCell ref="O2:R2"/>
    <mergeCell ref="C1:R1"/>
    <mergeCell ref="A1:A3"/>
    <mergeCell ref="B1:B3"/>
    <mergeCell ref="C2:F2"/>
    <mergeCell ref="G2:J2"/>
    <mergeCell ref="K2:N2"/>
  </mergeCells>
  <phoneticPr fontId="9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8"/>
  <sheetViews>
    <sheetView workbookViewId="0">
      <selection activeCell="F31" sqref="F31"/>
    </sheetView>
  </sheetViews>
  <sheetFormatPr defaultRowHeight="14.5"/>
  <cols>
    <col min="2" max="2" width="13.7265625" style="4" bestFit="1" customWidth="1"/>
    <col min="3" max="3" width="114.7265625" customWidth="1"/>
    <col min="4" max="4" width="9.54296875" bestFit="1" customWidth="1"/>
    <col min="5" max="5" width="19.1796875" customWidth="1"/>
    <col min="6" max="6" width="58.1796875" bestFit="1" customWidth="1"/>
    <col min="8" max="8" width="33.453125" customWidth="1"/>
  </cols>
  <sheetData>
    <row r="1" spans="1:8">
      <c r="B1" s="12" t="s">
        <v>30</v>
      </c>
      <c r="C1" s="10" t="s">
        <v>31</v>
      </c>
      <c r="D1" s="2" t="s">
        <v>32</v>
      </c>
      <c r="E1" s="11" t="s">
        <v>33</v>
      </c>
      <c r="F1" s="2" t="s">
        <v>54</v>
      </c>
      <c r="H1" t="s">
        <v>34</v>
      </c>
    </row>
    <row r="2" spans="1:8">
      <c r="B2" s="6" t="s">
        <v>17</v>
      </c>
      <c r="C2" s="7" t="s">
        <v>18</v>
      </c>
      <c r="D2" s="8" t="s">
        <v>19</v>
      </c>
      <c r="E2" s="6">
        <v>3</v>
      </c>
      <c r="F2" s="18" t="s">
        <v>55</v>
      </c>
      <c r="H2" t="s">
        <v>39</v>
      </c>
    </row>
    <row r="3" spans="1:8">
      <c r="B3" s="6" t="s">
        <v>20</v>
      </c>
      <c r="C3" s="7" t="s">
        <v>21</v>
      </c>
      <c r="D3" s="9" t="s">
        <v>22</v>
      </c>
      <c r="E3" s="6">
        <v>12</v>
      </c>
      <c r="F3" s="18" t="s">
        <v>56</v>
      </c>
    </row>
    <row r="4" spans="1:8" ht="15" thickBot="1">
      <c r="B4" s="6" t="s">
        <v>23</v>
      </c>
      <c r="C4" s="7" t="s">
        <v>24</v>
      </c>
      <c r="D4" s="9" t="s">
        <v>22</v>
      </c>
      <c r="E4" s="6">
        <v>12</v>
      </c>
      <c r="F4" s="18" t="s">
        <v>56</v>
      </c>
    </row>
    <row r="5" spans="1:8">
      <c r="A5" s="184" t="s">
        <v>100</v>
      </c>
      <c r="B5" s="44" t="s">
        <v>25</v>
      </c>
      <c r="C5" s="19" t="s">
        <v>26</v>
      </c>
      <c r="D5" s="20" t="s">
        <v>22</v>
      </c>
      <c r="E5" s="21">
        <v>6</v>
      </c>
      <c r="F5" s="18" t="s">
        <v>56</v>
      </c>
    </row>
    <row r="6" spans="1:8">
      <c r="A6" s="184"/>
      <c r="B6" s="43" t="s">
        <v>27</v>
      </c>
      <c r="C6" s="22" t="s">
        <v>28</v>
      </c>
      <c r="D6" s="23" t="s">
        <v>22</v>
      </c>
      <c r="E6" s="24" t="s">
        <v>29</v>
      </c>
      <c r="F6" s="18" t="s">
        <v>57</v>
      </c>
    </row>
    <row r="7" spans="1:8">
      <c r="A7" s="184"/>
      <c r="B7" s="43" t="s">
        <v>58</v>
      </c>
      <c r="C7" s="25" t="s">
        <v>59</v>
      </c>
      <c r="D7" s="23" t="s">
        <v>60</v>
      </c>
      <c r="E7" s="26">
        <v>24</v>
      </c>
      <c r="F7" s="27"/>
    </row>
    <row r="8" spans="1:8">
      <c r="A8" s="184"/>
      <c r="B8" s="43" t="s">
        <v>61</v>
      </c>
      <c r="C8" s="25" t="s">
        <v>62</v>
      </c>
      <c r="D8" s="23" t="s">
        <v>60</v>
      </c>
      <c r="E8" s="26">
        <v>18</v>
      </c>
      <c r="F8" s="27"/>
    </row>
    <row r="9" spans="1:8">
      <c r="A9" s="184"/>
      <c r="B9" s="43" t="s">
        <v>63</v>
      </c>
      <c r="C9" s="25" t="s">
        <v>64</v>
      </c>
      <c r="D9" s="23" t="s">
        <v>60</v>
      </c>
      <c r="E9" s="26">
        <v>3</v>
      </c>
      <c r="F9" s="27"/>
    </row>
    <row r="10" spans="1:8">
      <c r="A10" s="184"/>
      <c r="B10" s="43" t="s">
        <v>65</v>
      </c>
      <c r="C10" s="25" t="s">
        <v>66</v>
      </c>
      <c r="D10" s="23" t="s">
        <v>60</v>
      </c>
      <c r="E10" s="24" t="s">
        <v>67</v>
      </c>
      <c r="F10" s="27"/>
    </row>
    <row r="11" spans="1:8">
      <c r="A11" s="184"/>
      <c r="B11" s="43" t="s">
        <v>68</v>
      </c>
      <c r="C11" s="25" t="s">
        <v>69</v>
      </c>
      <c r="D11" s="23" t="s">
        <v>70</v>
      </c>
      <c r="E11" s="26">
        <v>24</v>
      </c>
      <c r="F11" s="27"/>
    </row>
    <row r="12" spans="1:8">
      <c r="A12" s="184"/>
      <c r="B12" s="45" t="s">
        <v>71</v>
      </c>
      <c r="C12" s="28" t="s">
        <v>72</v>
      </c>
      <c r="D12" s="28" t="s">
        <v>192</v>
      </c>
      <c r="E12" s="29">
        <v>6</v>
      </c>
      <c r="F12" s="27" t="s">
        <v>109</v>
      </c>
    </row>
    <row r="13" spans="1:8">
      <c r="B13" s="30" t="s">
        <v>74</v>
      </c>
      <c r="C13" s="7" t="s">
        <v>75</v>
      </c>
      <c r="D13" s="112" t="s">
        <v>192</v>
      </c>
      <c r="E13" s="31">
        <v>6</v>
      </c>
      <c r="F13" s="27"/>
    </row>
    <row r="14" spans="1:8" ht="15" thickBot="1">
      <c r="B14" s="32" t="s">
        <v>76</v>
      </c>
      <c r="C14" s="33" t="s">
        <v>77</v>
      </c>
      <c r="D14" s="113" t="s">
        <v>192</v>
      </c>
      <c r="E14" s="34">
        <v>6</v>
      </c>
      <c r="F14" s="27"/>
    </row>
    <row r="15" spans="1:8">
      <c r="B15" s="35" t="s">
        <v>78</v>
      </c>
      <c r="C15" s="36" t="s">
        <v>79</v>
      </c>
      <c r="D15" s="36" t="s">
        <v>73</v>
      </c>
      <c r="E15" s="35">
        <v>6</v>
      </c>
      <c r="F15" s="3"/>
    </row>
    <row r="16" spans="1:8">
      <c r="B16" s="37" t="s">
        <v>80</v>
      </c>
      <c r="C16" s="36" t="s">
        <v>81</v>
      </c>
      <c r="D16" s="36" t="s">
        <v>193</v>
      </c>
      <c r="E16" s="35">
        <v>18</v>
      </c>
      <c r="F16" s="3"/>
    </row>
    <row r="17" spans="1:6">
      <c r="B17" s="35" t="s">
        <v>83</v>
      </c>
      <c r="C17" s="36" t="s">
        <v>84</v>
      </c>
      <c r="D17" s="36" t="s">
        <v>193</v>
      </c>
      <c r="E17" s="35">
        <v>12</v>
      </c>
      <c r="F17" s="3"/>
    </row>
    <row r="18" spans="1:6">
      <c r="B18" s="37" t="s">
        <v>85</v>
      </c>
      <c r="C18" s="38" t="s">
        <v>86</v>
      </c>
      <c r="D18" s="41" t="s">
        <v>193</v>
      </c>
      <c r="E18" s="40">
        <v>18</v>
      </c>
      <c r="F18" s="3"/>
    </row>
    <row r="19" spans="1:6">
      <c r="B19" s="35" t="s">
        <v>87</v>
      </c>
      <c r="C19" s="41" t="s">
        <v>88</v>
      </c>
      <c r="D19" s="41" t="s">
        <v>193</v>
      </c>
      <c r="E19" s="40">
        <v>12</v>
      </c>
      <c r="F19" s="3"/>
    </row>
    <row r="20" spans="1:6">
      <c r="B20" s="37" t="s">
        <v>89</v>
      </c>
      <c r="C20" s="41" t="s">
        <v>90</v>
      </c>
      <c r="D20" s="41" t="s">
        <v>82</v>
      </c>
      <c r="E20" s="40">
        <v>12</v>
      </c>
      <c r="F20" s="3"/>
    </row>
    <row r="21" spans="1:6">
      <c r="B21" s="35" t="s">
        <v>91</v>
      </c>
      <c r="C21" s="39" t="s">
        <v>92</v>
      </c>
      <c r="D21" s="41" t="s">
        <v>194</v>
      </c>
      <c r="E21" s="40">
        <v>1</v>
      </c>
      <c r="F21" s="3"/>
    </row>
    <row r="22" spans="1:6">
      <c r="B22" s="37" t="s">
        <v>93</v>
      </c>
      <c r="C22" s="39" t="s">
        <v>94</v>
      </c>
      <c r="D22" s="41" t="s">
        <v>195</v>
      </c>
      <c r="E22" s="40">
        <v>3</v>
      </c>
      <c r="F22" s="3"/>
    </row>
    <row r="23" spans="1:6">
      <c r="B23" s="35" t="s">
        <v>96</v>
      </c>
      <c r="C23" s="39" t="s">
        <v>97</v>
      </c>
      <c r="D23" s="41" t="s">
        <v>196</v>
      </c>
      <c r="E23" s="40">
        <v>3</v>
      </c>
      <c r="F23" s="3"/>
    </row>
    <row r="24" spans="1:6">
      <c r="B24" s="37" t="s">
        <v>98</v>
      </c>
      <c r="C24" s="39" t="s">
        <v>99</v>
      </c>
      <c r="D24" s="41" t="s">
        <v>95</v>
      </c>
      <c r="E24" s="40">
        <v>6</v>
      </c>
      <c r="F24" s="3"/>
    </row>
    <row r="26" spans="1:6" s="1" customFormat="1">
      <c r="A26" s="1" t="s">
        <v>114</v>
      </c>
      <c r="B26" s="5"/>
    </row>
    <row r="27" spans="1:6">
      <c r="A27" s="185" t="s">
        <v>113</v>
      </c>
      <c r="B27" s="185"/>
      <c r="C27" s="185"/>
    </row>
    <row r="28" spans="1:6">
      <c r="A28" t="s">
        <v>44</v>
      </c>
      <c r="B28"/>
    </row>
  </sheetData>
  <mergeCells count="2">
    <mergeCell ref="A5:A12"/>
    <mergeCell ref="A27:C27"/>
  </mergeCells>
  <phoneticPr fontId="9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35"/>
  <sheetViews>
    <sheetView tabSelected="1" workbookViewId="0">
      <pane xSplit="1" ySplit="1" topLeftCell="B26" activePane="bottomRight" state="frozen"/>
      <selection pane="topRight" activeCell="B1" sqref="B1"/>
      <selection pane="bottomLeft" activeCell="A2" sqref="A2"/>
      <selection pane="bottomRight" activeCell="C33" sqref="C33"/>
    </sheetView>
  </sheetViews>
  <sheetFormatPr defaultColWidth="8.81640625" defaultRowHeight="15.5"/>
  <cols>
    <col min="1" max="1" width="29.453125" style="80" bestFit="1" customWidth="1"/>
    <col min="2" max="2" width="20.1796875" style="114" bestFit="1" customWidth="1"/>
    <col min="3" max="3" width="14.08984375" style="114" customWidth="1"/>
    <col min="4" max="4" width="24.6328125" style="114" customWidth="1"/>
    <col min="5" max="5" width="41.36328125" style="189" customWidth="1"/>
    <col min="6" max="6" width="33.453125" style="114" bestFit="1" customWidth="1"/>
    <col min="7" max="7" width="20.1796875" style="114" customWidth="1"/>
    <col min="8" max="8" width="11.81640625" style="114" bestFit="1" customWidth="1"/>
    <col min="9" max="9" width="22" style="79" bestFit="1" customWidth="1"/>
    <col min="10" max="16384" width="8.81640625" style="79"/>
  </cols>
  <sheetData>
    <row r="1" spans="1:9" s="81" customFormat="1">
      <c r="A1" s="195" t="s">
        <v>0</v>
      </c>
      <c r="B1" s="193" t="s">
        <v>249</v>
      </c>
      <c r="C1" s="193" t="s">
        <v>176</v>
      </c>
      <c r="D1" s="193" t="s">
        <v>175</v>
      </c>
      <c r="E1" s="193" t="s">
        <v>270</v>
      </c>
      <c r="F1" s="193" t="s">
        <v>250</v>
      </c>
      <c r="G1" s="193" t="s">
        <v>251</v>
      </c>
      <c r="H1" s="193" t="s">
        <v>146</v>
      </c>
      <c r="I1" s="195" t="s">
        <v>201</v>
      </c>
    </row>
    <row r="2" spans="1:9">
      <c r="A2" s="190" t="s">
        <v>214</v>
      </c>
      <c r="B2" s="187">
        <v>3.9</v>
      </c>
      <c r="C2" s="187">
        <v>1.3</v>
      </c>
      <c r="D2" s="187">
        <v>1.3</v>
      </c>
      <c r="E2" s="187"/>
      <c r="F2" s="187">
        <v>1.3</v>
      </c>
      <c r="G2" s="187">
        <v>2.6</v>
      </c>
      <c r="H2" s="187" t="s">
        <v>147</v>
      </c>
      <c r="I2" s="194"/>
    </row>
    <row r="3" spans="1:9">
      <c r="A3" s="190" t="s">
        <v>215</v>
      </c>
      <c r="B3" s="187">
        <v>5.07</v>
      </c>
      <c r="C3" s="187" t="s">
        <v>285</v>
      </c>
      <c r="D3" s="187" t="s">
        <v>178</v>
      </c>
      <c r="E3" s="187"/>
      <c r="F3" s="187" t="s">
        <v>254</v>
      </c>
      <c r="G3" s="187">
        <v>2.2170000000000001</v>
      </c>
      <c r="H3" s="187" t="s">
        <v>147</v>
      </c>
      <c r="I3" s="194"/>
    </row>
    <row r="4" spans="1:9" ht="18" customHeight="1">
      <c r="A4" s="190" t="s">
        <v>216</v>
      </c>
      <c r="B4" s="187">
        <v>3.32</v>
      </c>
      <c r="C4" s="187">
        <v>2.3959999999999999</v>
      </c>
      <c r="D4" s="192">
        <v>2</v>
      </c>
      <c r="E4" s="187"/>
      <c r="F4" s="187">
        <v>1.7649999999999999</v>
      </c>
      <c r="G4" s="187">
        <v>3.46</v>
      </c>
      <c r="H4" s="187" t="s">
        <v>147</v>
      </c>
      <c r="I4" s="194"/>
    </row>
    <row r="5" spans="1:9" ht="17.5">
      <c r="A5" s="190" t="s">
        <v>217</v>
      </c>
      <c r="B5" s="187">
        <v>5.07</v>
      </c>
      <c r="C5" s="187">
        <v>2.0884999999999998</v>
      </c>
      <c r="D5" s="187">
        <v>2.21</v>
      </c>
      <c r="E5" s="187" t="s">
        <v>271</v>
      </c>
      <c r="F5" s="187">
        <v>2.2989999999999999</v>
      </c>
      <c r="G5" s="187">
        <v>2.82</v>
      </c>
      <c r="H5" s="187" t="s">
        <v>147</v>
      </c>
      <c r="I5" s="194"/>
    </row>
    <row r="6" spans="1:9" ht="18.5">
      <c r="A6" s="191" t="s">
        <v>159</v>
      </c>
      <c r="B6" s="187">
        <v>3.55</v>
      </c>
      <c r="C6" s="187">
        <v>3.76</v>
      </c>
      <c r="D6" s="197">
        <v>270.25089605734763</v>
      </c>
      <c r="E6" s="187" t="s">
        <v>272</v>
      </c>
      <c r="F6" s="187">
        <v>3.24</v>
      </c>
      <c r="G6" s="187"/>
      <c r="H6" s="187"/>
      <c r="I6" s="194" t="s">
        <v>213</v>
      </c>
    </row>
    <row r="7" spans="1:9" ht="18.5">
      <c r="A7" s="191" t="s">
        <v>234</v>
      </c>
      <c r="B7" s="187">
        <v>8.3000000000000007</v>
      </c>
      <c r="C7" s="187">
        <v>6.8</v>
      </c>
      <c r="D7" s="197">
        <v>461.29032258064512</v>
      </c>
      <c r="E7" s="187" t="s">
        <v>272</v>
      </c>
      <c r="F7" s="187">
        <v>5.75</v>
      </c>
      <c r="G7" s="187"/>
      <c r="H7" s="187" t="s">
        <v>148</v>
      </c>
      <c r="I7" s="194"/>
    </row>
    <row r="8" spans="1:9" ht="17.5">
      <c r="A8" s="191" t="s">
        <v>233</v>
      </c>
      <c r="B8" s="187">
        <v>8.3000000000000007</v>
      </c>
      <c r="C8" s="187">
        <v>1.8</v>
      </c>
      <c r="D8" s="192">
        <v>1.71</v>
      </c>
      <c r="E8" s="187" t="s">
        <v>273</v>
      </c>
      <c r="F8" s="187">
        <v>1.77</v>
      </c>
      <c r="G8" s="187"/>
      <c r="H8" s="187" t="s">
        <v>148</v>
      </c>
      <c r="I8" s="194"/>
    </row>
    <row r="9" spans="1:9">
      <c r="A9" s="191" t="s">
        <v>232</v>
      </c>
      <c r="B9" s="187">
        <v>164</v>
      </c>
      <c r="C9" s="187">
        <v>129.54</v>
      </c>
      <c r="D9" s="187">
        <v>102</v>
      </c>
      <c r="E9" s="187"/>
      <c r="F9" s="187">
        <v>130.9</v>
      </c>
      <c r="G9" s="187">
        <v>130</v>
      </c>
      <c r="H9" s="187" t="s">
        <v>149</v>
      </c>
      <c r="I9" s="194"/>
    </row>
    <row r="10" spans="1:9">
      <c r="A10" s="191" t="s">
        <v>231</v>
      </c>
      <c r="B10" s="187">
        <v>47.6</v>
      </c>
      <c r="C10" s="196">
        <v>440.4</v>
      </c>
      <c r="D10" s="187">
        <v>211</v>
      </c>
      <c r="E10" s="187" t="s">
        <v>274</v>
      </c>
      <c r="F10" s="187" t="s">
        <v>264</v>
      </c>
      <c r="G10" s="187">
        <v>225</v>
      </c>
      <c r="H10" s="187" t="s">
        <v>149</v>
      </c>
      <c r="I10" s="194"/>
    </row>
    <row r="11" spans="1:9" ht="17.5">
      <c r="A11" s="191" t="s">
        <v>230</v>
      </c>
      <c r="B11" s="187">
        <v>7830</v>
      </c>
      <c r="C11" s="187" t="s">
        <v>286</v>
      </c>
      <c r="D11" s="187"/>
      <c r="E11" s="187" t="s">
        <v>275</v>
      </c>
      <c r="F11" s="187">
        <v>59446</v>
      </c>
      <c r="G11" s="187">
        <v>13.5</v>
      </c>
      <c r="H11" s="187" t="s">
        <v>156</v>
      </c>
      <c r="I11" s="194" t="s">
        <v>238</v>
      </c>
    </row>
    <row r="12" spans="1:9" ht="31">
      <c r="A12" s="191" t="s">
        <v>229</v>
      </c>
      <c r="B12" s="187">
        <v>0.5</v>
      </c>
      <c r="C12" s="187">
        <v>1.35</v>
      </c>
      <c r="D12" s="192">
        <v>0.93</v>
      </c>
      <c r="E12" s="198" t="s">
        <v>276</v>
      </c>
      <c r="F12" s="192" t="s">
        <v>257</v>
      </c>
      <c r="G12" s="187">
        <v>0.92</v>
      </c>
      <c r="H12" s="187" t="s">
        <v>150</v>
      </c>
      <c r="I12" s="194"/>
    </row>
    <row r="13" spans="1:9" ht="17.5">
      <c r="A13" s="191" t="s">
        <v>228</v>
      </c>
      <c r="B13" s="187">
        <v>23.05</v>
      </c>
      <c r="C13" s="187">
        <v>44.2</v>
      </c>
      <c r="D13" s="199">
        <v>29</v>
      </c>
      <c r="E13" s="187" t="s">
        <v>277</v>
      </c>
      <c r="F13" s="199" t="s">
        <v>258</v>
      </c>
      <c r="G13" s="187">
        <v>40</v>
      </c>
      <c r="H13" s="187" t="s">
        <v>151</v>
      </c>
      <c r="I13" s="194"/>
    </row>
    <row r="14" spans="1:9" ht="17.5">
      <c r="A14" s="191" t="s">
        <v>227</v>
      </c>
      <c r="B14" s="187">
        <v>53.9</v>
      </c>
      <c r="C14" s="187">
        <v>79.599999999999994</v>
      </c>
      <c r="D14" s="199">
        <v>49.5</v>
      </c>
      <c r="E14" s="187" t="s">
        <v>278</v>
      </c>
      <c r="F14" s="199" t="s">
        <v>259</v>
      </c>
      <c r="G14" s="187">
        <v>75</v>
      </c>
      <c r="H14" s="187" t="s">
        <v>152</v>
      </c>
      <c r="I14" s="194"/>
    </row>
    <row r="15" spans="1:9" ht="17.5">
      <c r="A15" s="190" t="s">
        <v>226</v>
      </c>
      <c r="B15" s="187">
        <v>2.5</v>
      </c>
      <c r="C15" s="187">
        <v>8.1000000000000014</v>
      </c>
      <c r="D15" s="187">
        <v>1.86</v>
      </c>
      <c r="E15" s="198" t="s">
        <v>279</v>
      </c>
      <c r="F15" s="187">
        <v>8</v>
      </c>
      <c r="G15" s="187">
        <v>3.7</v>
      </c>
      <c r="H15" s="187" t="s">
        <v>150</v>
      </c>
      <c r="I15" s="194"/>
    </row>
    <row r="16" spans="1:9">
      <c r="A16" s="190" t="s">
        <v>200</v>
      </c>
      <c r="B16" s="187">
        <v>5</v>
      </c>
      <c r="C16" s="187">
        <v>6</v>
      </c>
      <c r="D16" s="187">
        <v>2</v>
      </c>
      <c r="E16" s="187"/>
      <c r="F16" s="187">
        <v>5</v>
      </c>
      <c r="G16" s="187">
        <v>4</v>
      </c>
      <c r="H16" s="187"/>
      <c r="I16" s="194"/>
    </row>
    <row r="17" spans="1:9">
      <c r="A17" s="190" t="s">
        <v>225</v>
      </c>
      <c r="B17" s="187">
        <v>77</v>
      </c>
      <c r="C17" s="187"/>
      <c r="D17" s="187">
        <v>117</v>
      </c>
      <c r="E17" s="187"/>
      <c r="F17" s="187">
        <v>168</v>
      </c>
      <c r="G17" s="187">
        <v>250</v>
      </c>
      <c r="H17" s="187" t="s">
        <v>153</v>
      </c>
      <c r="I17" s="194"/>
    </row>
    <row r="18" spans="1:9">
      <c r="A18" s="190" t="s">
        <v>224</v>
      </c>
      <c r="B18" s="187">
        <v>177</v>
      </c>
      <c r="C18" s="187">
        <v>310</v>
      </c>
      <c r="D18" s="187" t="s">
        <v>268</v>
      </c>
      <c r="E18" s="198" t="s">
        <v>280</v>
      </c>
      <c r="F18" s="187">
        <v>514</v>
      </c>
      <c r="G18" s="187">
        <v>500</v>
      </c>
      <c r="H18" s="187" t="s">
        <v>153</v>
      </c>
      <c r="I18" s="194"/>
    </row>
    <row r="19" spans="1:9">
      <c r="A19" s="190" t="s">
        <v>239</v>
      </c>
      <c r="B19" s="187">
        <v>2</v>
      </c>
      <c r="C19" s="187">
        <v>1</v>
      </c>
      <c r="D19" s="187">
        <v>1</v>
      </c>
      <c r="E19" s="187"/>
      <c r="F19" s="187">
        <v>1</v>
      </c>
      <c r="G19" s="187">
        <v>3</v>
      </c>
      <c r="H19" s="187"/>
      <c r="I19" s="194"/>
    </row>
    <row r="20" spans="1:9">
      <c r="A20" s="190" t="s">
        <v>223</v>
      </c>
      <c r="B20" s="187">
        <v>108.6</v>
      </c>
      <c r="C20" s="187">
        <v>99.4</v>
      </c>
      <c r="D20" s="187">
        <v>104</v>
      </c>
      <c r="E20" s="187"/>
      <c r="F20" s="187">
        <v>97.2</v>
      </c>
      <c r="G20" s="187">
        <v>75</v>
      </c>
      <c r="H20" s="187" t="s">
        <v>153</v>
      </c>
      <c r="I20" s="194"/>
    </row>
    <row r="21" spans="1:9">
      <c r="A21" s="190" t="s">
        <v>222</v>
      </c>
      <c r="B21" s="187">
        <v>25</v>
      </c>
      <c r="C21" s="187">
        <v>25</v>
      </c>
      <c r="D21" s="187">
        <v>25</v>
      </c>
      <c r="E21" s="187"/>
      <c r="F21" s="187">
        <v>25</v>
      </c>
      <c r="G21" s="187">
        <v>25</v>
      </c>
      <c r="H21" s="187" t="s">
        <v>153</v>
      </c>
      <c r="I21" s="194"/>
    </row>
    <row r="22" spans="1:9" ht="17.5">
      <c r="A22" s="190" t="s">
        <v>160</v>
      </c>
      <c r="B22" s="187"/>
      <c r="C22" s="196" t="s">
        <v>287</v>
      </c>
      <c r="D22" s="200">
        <v>10000000</v>
      </c>
      <c r="E22" s="201" t="s">
        <v>281</v>
      </c>
      <c r="F22" s="200" t="s">
        <v>255</v>
      </c>
      <c r="G22" s="200">
        <v>1000000</v>
      </c>
      <c r="H22" s="187"/>
      <c r="I22" s="194" t="s">
        <v>235</v>
      </c>
    </row>
    <row r="23" spans="1:9">
      <c r="A23" s="190" t="s">
        <v>221</v>
      </c>
      <c r="B23" s="187"/>
      <c r="C23" s="187">
        <v>8.6699999999999999E-2</v>
      </c>
      <c r="D23" s="187">
        <v>130</v>
      </c>
      <c r="E23" s="202"/>
      <c r="F23" s="187">
        <v>200</v>
      </c>
      <c r="G23" s="187">
        <v>2.6</v>
      </c>
      <c r="H23" s="187" t="s">
        <v>154</v>
      </c>
      <c r="I23" s="194"/>
    </row>
    <row r="24" spans="1:9">
      <c r="A24" s="190" t="s">
        <v>220</v>
      </c>
      <c r="B24" s="187"/>
      <c r="C24" s="187">
        <v>31</v>
      </c>
      <c r="D24" s="187">
        <v>0.3</v>
      </c>
      <c r="E24" s="203"/>
      <c r="F24" s="187">
        <v>0.85</v>
      </c>
      <c r="G24" s="187">
        <v>1.5</v>
      </c>
      <c r="H24" s="187" t="s">
        <v>155</v>
      </c>
      <c r="I24" s="194"/>
    </row>
    <row r="25" spans="1:9" ht="17.5">
      <c r="A25" s="190" t="s">
        <v>261</v>
      </c>
      <c r="B25" s="187"/>
      <c r="C25" s="187"/>
      <c r="D25" s="187" t="s">
        <v>268</v>
      </c>
      <c r="E25" s="187" t="s">
        <v>268</v>
      </c>
      <c r="F25" s="187">
        <v>2.71</v>
      </c>
      <c r="G25" s="187"/>
      <c r="H25" s="187" t="s">
        <v>218</v>
      </c>
      <c r="I25" s="194"/>
    </row>
    <row r="26" spans="1:9" ht="17.5">
      <c r="A26" s="190" t="s">
        <v>161</v>
      </c>
      <c r="B26" s="187"/>
      <c r="C26" s="187"/>
      <c r="D26" s="187" t="s">
        <v>268</v>
      </c>
      <c r="E26" s="187" t="s">
        <v>268</v>
      </c>
      <c r="F26" s="187" t="s">
        <v>262</v>
      </c>
      <c r="G26" s="187">
        <v>45</v>
      </c>
      <c r="H26" s="187" t="s">
        <v>158</v>
      </c>
      <c r="I26" s="194"/>
    </row>
    <row r="27" spans="1:9" ht="17.5">
      <c r="A27" s="190" t="s">
        <v>162</v>
      </c>
      <c r="B27" s="187"/>
      <c r="C27" s="187"/>
      <c r="D27" s="187" t="s">
        <v>268</v>
      </c>
      <c r="E27" s="187" t="s">
        <v>268</v>
      </c>
      <c r="F27" s="187">
        <v>15.6</v>
      </c>
      <c r="G27" s="187" t="s">
        <v>265</v>
      </c>
      <c r="H27" s="187" t="s">
        <v>158</v>
      </c>
      <c r="I27" s="194"/>
    </row>
    <row r="28" spans="1:9" ht="17.5">
      <c r="A28" s="190" t="s">
        <v>219</v>
      </c>
      <c r="B28" s="187">
        <v>0.11</v>
      </c>
      <c r="C28" s="187">
        <v>3.7000000000000002E-3</v>
      </c>
      <c r="D28" s="204">
        <v>3.1548837600605738E-3</v>
      </c>
      <c r="E28" s="187" t="s">
        <v>282</v>
      </c>
      <c r="F28" s="187" t="s">
        <v>260</v>
      </c>
      <c r="G28" s="187" t="s">
        <v>266</v>
      </c>
      <c r="H28" s="187" t="s">
        <v>157</v>
      </c>
      <c r="I28" s="194" t="s">
        <v>236</v>
      </c>
    </row>
    <row r="29" spans="1:9" ht="31">
      <c r="A29" s="190" t="s">
        <v>187</v>
      </c>
      <c r="B29" s="187">
        <v>29.1</v>
      </c>
      <c r="C29" s="187"/>
      <c r="D29" s="187" t="s">
        <v>268</v>
      </c>
      <c r="E29" s="198" t="s">
        <v>283</v>
      </c>
      <c r="F29" s="187">
        <v>0.14000000000000001</v>
      </c>
      <c r="G29" s="187">
        <v>130</v>
      </c>
      <c r="H29" s="187" t="s">
        <v>188</v>
      </c>
      <c r="I29" s="194"/>
    </row>
    <row r="30" spans="1:9" ht="31">
      <c r="A30" s="190" t="s">
        <v>189</v>
      </c>
      <c r="B30" s="187">
        <v>22.8</v>
      </c>
      <c r="C30" s="187"/>
      <c r="D30" s="187" t="s">
        <v>268</v>
      </c>
      <c r="E30" s="198" t="s">
        <v>283</v>
      </c>
      <c r="F30" s="187" t="s">
        <v>263</v>
      </c>
      <c r="G30" s="187">
        <v>150</v>
      </c>
      <c r="H30" s="187" t="s">
        <v>190</v>
      </c>
      <c r="I30" s="194"/>
    </row>
    <row r="31" spans="1:9">
      <c r="A31" s="190" t="s">
        <v>237</v>
      </c>
      <c r="B31" s="187"/>
      <c r="C31" s="187"/>
      <c r="D31" s="187" t="s">
        <v>268</v>
      </c>
      <c r="E31" s="187" t="s">
        <v>268</v>
      </c>
      <c r="F31" s="187"/>
      <c r="G31" s="187"/>
      <c r="H31" s="187"/>
      <c r="I31" s="194"/>
    </row>
    <row r="32" spans="1:9" s="139" customFormat="1" ht="31">
      <c r="A32" s="190" t="s">
        <v>252</v>
      </c>
      <c r="B32" s="205"/>
      <c r="C32" s="205">
        <v>20</v>
      </c>
      <c r="D32" s="206">
        <v>1.78501679731243</v>
      </c>
      <c r="E32" s="198" t="s">
        <v>284</v>
      </c>
      <c r="F32" s="205">
        <v>50.2</v>
      </c>
      <c r="G32" s="205">
        <v>100</v>
      </c>
      <c r="H32" s="205"/>
      <c r="I32" s="207"/>
    </row>
    <row r="33" spans="1:9" ht="46.5">
      <c r="A33" s="194" t="s">
        <v>253</v>
      </c>
      <c r="B33" s="187"/>
      <c r="C33" s="198" t="s">
        <v>288</v>
      </c>
      <c r="D33" s="198" t="s">
        <v>269</v>
      </c>
      <c r="E33" s="198" t="s">
        <v>280</v>
      </c>
      <c r="F33" s="187" t="s">
        <v>256</v>
      </c>
      <c r="G33" s="187" t="s">
        <v>267</v>
      </c>
      <c r="H33" s="187"/>
      <c r="I33" s="194"/>
    </row>
    <row r="34" spans="1:9">
      <c r="B34" s="186"/>
      <c r="C34" s="186"/>
      <c r="D34" s="186"/>
      <c r="E34" s="188"/>
      <c r="G34" s="186"/>
    </row>
    <row r="35" spans="1:9">
      <c r="E35" s="186"/>
    </row>
  </sheetData>
  <mergeCells count="1">
    <mergeCell ref="E22:E2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"/>
  <sheetViews>
    <sheetView workbookViewId="0">
      <selection activeCell="I20" sqref="I20"/>
    </sheetView>
  </sheetViews>
  <sheetFormatPr defaultRowHeight="14.5"/>
  <cols>
    <col min="2" max="5" width="9.1796875" style="4"/>
    <col min="7" max="10" width="9.1796875" style="4"/>
  </cols>
  <sheetData>
    <row r="1" spans="1:10">
      <c r="A1" s="3"/>
      <c r="B1" s="166" t="s">
        <v>175</v>
      </c>
      <c r="C1" s="166"/>
      <c r="D1" s="166" t="s">
        <v>176</v>
      </c>
      <c r="E1" s="166"/>
      <c r="F1" s="3"/>
      <c r="G1" s="166" t="s">
        <v>175</v>
      </c>
      <c r="H1" s="166"/>
      <c r="I1" s="166" t="s">
        <v>176</v>
      </c>
      <c r="J1" s="166"/>
    </row>
    <row r="2" spans="1:10" ht="16.5">
      <c r="A2" s="3" t="s">
        <v>177</v>
      </c>
      <c r="B2" s="82" t="s">
        <v>169</v>
      </c>
      <c r="C2" s="82" t="s">
        <v>168</v>
      </c>
      <c r="D2" s="82" t="s">
        <v>169</v>
      </c>
      <c r="E2" s="82" t="s">
        <v>168</v>
      </c>
      <c r="F2" s="3" t="s">
        <v>177</v>
      </c>
      <c r="G2" s="82" t="s">
        <v>169</v>
      </c>
      <c r="H2" s="82" t="s">
        <v>168</v>
      </c>
      <c r="I2" s="82" t="s">
        <v>169</v>
      </c>
      <c r="J2" s="82" t="s">
        <v>168</v>
      </c>
    </row>
    <row r="3" spans="1:10">
      <c r="A3" s="3" t="s">
        <v>163</v>
      </c>
      <c r="B3" s="82">
        <v>0</v>
      </c>
      <c r="C3" s="82">
        <v>0</v>
      </c>
      <c r="D3" s="82">
        <v>0</v>
      </c>
      <c r="E3" s="82">
        <v>0</v>
      </c>
      <c r="F3" s="3" t="s">
        <v>170</v>
      </c>
      <c r="G3" s="82">
        <v>6</v>
      </c>
      <c r="H3" s="82">
        <v>-2</v>
      </c>
      <c r="I3" s="82">
        <v>0</v>
      </c>
      <c r="J3" s="82">
        <v>0</v>
      </c>
    </row>
    <row r="4" spans="1:10">
      <c r="A4" s="3" t="s">
        <v>164</v>
      </c>
      <c r="B4" s="82">
        <v>1506</v>
      </c>
      <c r="C4" s="82">
        <v>27</v>
      </c>
      <c r="D4" s="82">
        <v>0</v>
      </c>
      <c r="E4" s="82">
        <v>0</v>
      </c>
      <c r="F4" s="3" t="s">
        <v>171</v>
      </c>
      <c r="G4" s="82">
        <v>0</v>
      </c>
      <c r="H4" s="82">
        <v>0</v>
      </c>
      <c r="I4" s="82">
        <v>-522</v>
      </c>
      <c r="J4" s="82">
        <v>-56</v>
      </c>
    </row>
    <row r="5" spans="1:10">
      <c r="A5" s="3" t="s">
        <v>165</v>
      </c>
      <c r="B5" s="82">
        <v>0</v>
      </c>
      <c r="C5" s="82">
        <v>0</v>
      </c>
      <c r="D5" s="82">
        <v>0</v>
      </c>
      <c r="E5" s="82">
        <v>0</v>
      </c>
      <c r="F5" s="3" t="s">
        <v>172</v>
      </c>
      <c r="G5" s="82">
        <v>2106</v>
      </c>
      <c r="H5" s="82">
        <v>-539</v>
      </c>
      <c r="I5" s="82">
        <v>-914</v>
      </c>
      <c r="J5" s="82">
        <v>-36</v>
      </c>
    </row>
    <row r="6" spans="1:10">
      <c r="A6" s="3" t="s">
        <v>166</v>
      </c>
      <c r="B6" s="82" t="s">
        <v>178</v>
      </c>
      <c r="C6" s="82" t="s">
        <v>178</v>
      </c>
      <c r="D6" s="82" t="s">
        <v>178</v>
      </c>
      <c r="E6" s="82" t="s">
        <v>178</v>
      </c>
      <c r="F6" s="3" t="s">
        <v>173</v>
      </c>
      <c r="G6" s="82" t="s">
        <v>178</v>
      </c>
      <c r="H6" s="82" t="s">
        <v>178</v>
      </c>
      <c r="I6" s="82" t="s">
        <v>178</v>
      </c>
      <c r="J6" s="82" t="s">
        <v>178</v>
      </c>
    </row>
    <row r="7" spans="1:10">
      <c r="A7" s="3" t="s">
        <v>167</v>
      </c>
      <c r="B7" s="82" t="s">
        <v>178</v>
      </c>
      <c r="C7" s="82" t="s">
        <v>178</v>
      </c>
      <c r="D7" s="82" t="s">
        <v>178</v>
      </c>
      <c r="E7" s="82" t="s">
        <v>178</v>
      </c>
      <c r="F7" s="3" t="s">
        <v>174</v>
      </c>
      <c r="G7" s="82" t="s">
        <v>178</v>
      </c>
      <c r="H7" s="82" t="s">
        <v>178</v>
      </c>
      <c r="I7" s="82" t="s">
        <v>178</v>
      </c>
      <c r="J7" s="82" t="s">
        <v>178</v>
      </c>
    </row>
    <row r="10" spans="1:10">
      <c r="A10" t="s">
        <v>179</v>
      </c>
    </row>
  </sheetData>
  <mergeCells count="4">
    <mergeCell ref="B1:C1"/>
    <mergeCell ref="D1:E1"/>
    <mergeCell ref="G1:H1"/>
    <mergeCell ref="I1:J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0E5FF-E972-4048-B756-01520B1A8ECF}">
  <dimension ref="A2"/>
  <sheetViews>
    <sheetView topLeftCell="A2" workbookViewId="0">
      <selection activeCell="O13" sqref="O13"/>
    </sheetView>
  </sheetViews>
  <sheetFormatPr defaultRowHeight="14.5"/>
  <cols>
    <col min="1" max="1" width="19.26953125" bestFit="1" customWidth="1"/>
  </cols>
  <sheetData>
    <row r="2" spans="1:1">
      <c r="A2" t="s">
        <v>245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8A89D99AE5C3244B06DA219CECCBBAB" ma:contentTypeVersion="11" ma:contentTypeDescription="Create a new document." ma:contentTypeScope="" ma:versionID="c20906dad9c28a0ee57d0637a5baeb54">
  <xsd:schema xmlns:xsd="http://www.w3.org/2001/XMLSchema" xmlns:xs="http://www.w3.org/2001/XMLSchema" xmlns:p="http://schemas.microsoft.com/office/2006/metadata/properties" xmlns:ns3="3305b838-c34c-4bc5-a224-1b5d53e55c3e" targetNamespace="http://schemas.microsoft.com/office/2006/metadata/properties" ma:root="true" ma:fieldsID="b6e3bbc7b70df0a0bff8b36e490beca9" ns3:_="">
    <xsd:import namespace="3305b838-c34c-4bc5-a224-1b5d53e55c3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OCR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05b838-c34c-4bc5-a224-1b5d53e55c3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5E98523-15B1-48B9-A6F0-7F38858914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05b838-c34c-4bc5-a224-1b5d53e55c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2DA67B9-D75B-48DB-9F75-CF4C2C85D202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terms/"/>
    <ds:schemaRef ds:uri="http://schemas.microsoft.com/office/infopath/2007/PartnerControls"/>
    <ds:schemaRef ds:uri="http://www.w3.org/XML/1998/namespace"/>
    <ds:schemaRef ds:uri="3305b838-c34c-4bc5-a224-1b5d53e55c3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0540235-BC1C-4884-9F4E-55066D1BAD9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Specification</vt:lpstr>
      <vt:lpstr>CC Development Plan</vt:lpstr>
      <vt:lpstr>R&amp;D Plan</vt:lpstr>
      <vt:lpstr>Cavity Parameters</vt:lpstr>
      <vt:lpstr>Multipole Parameters (HL-LHC)</vt:lpstr>
      <vt:lpstr>IP Interface Schematic</vt:lpstr>
    </vt:vector>
  </TitlesOfParts>
  <Company>STFC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McIntosh, Peter (STFC,DL,AST)</dc:creator>
  <cp:lastModifiedBy>McIntosh, Peter (STFC,DL,AST)</cp:lastModifiedBy>
  <dcterms:created xsi:type="dcterms:W3CDTF">2021-04-14T21:07:25Z</dcterms:created>
  <dcterms:modified xsi:type="dcterms:W3CDTF">2022-11-30T07:04:07Z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0x01010078A89D99AE5C3244B06DA219CECCBBAB</vt:lpwstr>
  </property>
</Properties>
</file>